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690" windowHeight="5475" tabRatio="60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<sst xmlns="http://schemas.openxmlformats.org/spreadsheetml/2006/main" count="295" uniqueCount="246">
  <si>
    <t>ИТОГО по разделу 1.</t>
  </si>
  <si>
    <t>ИТОГО по разделу 2.</t>
  </si>
  <si>
    <t>БАЛАНС</t>
  </si>
  <si>
    <t>ИТОГО по разделу 3.</t>
  </si>
  <si>
    <t>ИТОГО по разделу 4.</t>
  </si>
  <si>
    <t>наименование показателя</t>
  </si>
  <si>
    <t>4.Долгосрочные обязательства</t>
  </si>
  <si>
    <t>5.Краткосрочные обязательства</t>
  </si>
  <si>
    <t>ИТОГО по разделу 5.</t>
  </si>
  <si>
    <t>наименование показателей</t>
  </si>
  <si>
    <t>за аналогичный период прошлого года</t>
  </si>
  <si>
    <t>Выручка от реализации товаров,продукции,работ,услуг</t>
  </si>
  <si>
    <t xml:space="preserve">                      Годовой отчет эмитента ценных бумаг</t>
  </si>
  <si>
    <t>Открытое акционерное общество "Жодинский торговый центр"</t>
  </si>
  <si>
    <t>код строки</t>
  </si>
  <si>
    <t>010</t>
  </si>
  <si>
    <t>020</t>
  </si>
  <si>
    <t>030</t>
  </si>
  <si>
    <t>040</t>
  </si>
  <si>
    <t>Расходы на реализацию</t>
  </si>
  <si>
    <t>060</t>
  </si>
  <si>
    <t>070</t>
  </si>
  <si>
    <t>080</t>
  </si>
  <si>
    <t>090</t>
  </si>
  <si>
    <t>100</t>
  </si>
  <si>
    <t>120</t>
  </si>
  <si>
    <t>130</t>
  </si>
  <si>
    <t>140</t>
  </si>
  <si>
    <t>150</t>
  </si>
  <si>
    <t>160</t>
  </si>
  <si>
    <t>200</t>
  </si>
  <si>
    <t>Налог на прибыль</t>
  </si>
  <si>
    <t>250</t>
  </si>
  <si>
    <t>260</t>
  </si>
  <si>
    <t>Чистая прибыль(убыток)</t>
  </si>
  <si>
    <t>единица измерения</t>
  </si>
  <si>
    <t>Начислено на выплату дивидендов в отчетном периоде</t>
  </si>
  <si>
    <t>Дивиденды приходящиеся на одну акцию(включая налоги)</t>
  </si>
  <si>
    <t>рублей</t>
  </si>
  <si>
    <t>Обеспеченность акции имуществом общества</t>
  </si>
  <si>
    <t>Количество простых акций, находящихся на балансе общества</t>
  </si>
  <si>
    <t>штук</t>
  </si>
  <si>
    <t>Директор</t>
  </si>
  <si>
    <t>Главный бухгалтер</t>
  </si>
  <si>
    <t>Т.В. Литвинова</t>
  </si>
  <si>
    <t>УНП 600039055</t>
  </si>
  <si>
    <t>АКТИВЫ</t>
  </si>
  <si>
    <t>1.ДОЛГОСРОЧНЫЕ АКТИВЫ</t>
  </si>
  <si>
    <t>Вложения в долгосрочные активы</t>
  </si>
  <si>
    <t>Долгосрочные финансовые вложения</t>
  </si>
  <si>
    <t>Отложенные налоговые активы</t>
  </si>
  <si>
    <t>Долгосрочная дебиторская задолженность</t>
  </si>
  <si>
    <t>Прочие долгосрочные активы</t>
  </si>
  <si>
    <t>2.КРАТКОСРОЧНЫЕ АКТИВЫ</t>
  </si>
  <si>
    <t>Долгосрочные активы, предназначенные для реализации</t>
  </si>
  <si>
    <t>Расходы будущих периодов</t>
  </si>
  <si>
    <t>Краткосрочная дебиторская задолженность</t>
  </si>
  <si>
    <t>Краткосрочные финансовые вложения</t>
  </si>
  <si>
    <t>3.СОБСТВЕННЫЙ КАПИТАЛ</t>
  </si>
  <si>
    <t xml:space="preserve">Нематериальные активы </t>
  </si>
  <si>
    <t>Доходные вложения в материальные активы</t>
  </si>
  <si>
    <t xml:space="preserve">Запасы </t>
  </si>
  <si>
    <t>Денежные средства  и их эквиваленты</t>
  </si>
  <si>
    <t>Прочие краткосрочные активы</t>
  </si>
  <si>
    <t>Налог на добавленную стоимость по приобретенным товарам, работам, услугам</t>
  </si>
  <si>
    <t>Собственный капитал и обязательства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</si>
  <si>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</si>
  <si>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</si>
  <si>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</si>
  <si>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</si>
  <si>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</si>
  <si>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>Нераспределенная прибыль (непокрытый убыток)</t>
  </si>
  <si>
    <t>Чистая прибыль(убыток) отчетного периода</t>
  </si>
  <si>
    <t xml:space="preserve">Целевое финансирование </t>
  </si>
  <si>
    <t xml:space="preserve">Долгосрочные кредиты и займы </t>
  </si>
  <si>
    <t>Долгосрочные обязательства по лизинговым платежам</t>
  </si>
  <si>
    <t>Отложенные налоговые обязательства</t>
  </si>
  <si>
    <t>Доходы будущих периодов</t>
  </si>
  <si>
    <t>Резервы предстоящих расходов</t>
  </si>
  <si>
    <t>Прочие долгосрочные обязательства</t>
  </si>
  <si>
    <t xml:space="preserve">Краткосрочные кредиты и займы </t>
  </si>
  <si>
    <t>Краткосрочная часть долгосрочных обязательства</t>
  </si>
  <si>
    <t>Краткосрочная кредиторская задолженность</t>
  </si>
  <si>
    <t>Обязательства, предназначенные для реализации</t>
  </si>
  <si>
    <t>Прочие краткосрочные обязательства</t>
  </si>
  <si>
    <t>Себестоимость реализованной продукции,товаров</t>
  </si>
  <si>
    <t>Валовая прибыль (010-020)</t>
  </si>
  <si>
    <t>Управленческие расходы</t>
  </si>
  <si>
    <t>050</t>
  </si>
  <si>
    <t>Прибыль (убыток) от реализации продукции (работ, услуг)(030-040-050)</t>
  </si>
  <si>
    <t>Прочие доходы по текущей деятельности</t>
  </si>
  <si>
    <t>Прочие расходы по текущей деятельности</t>
  </si>
  <si>
    <t>Прибыль (убыток) от текущей деятельности (060+070-080)</t>
  </si>
  <si>
    <t>Доходы по инвестиционной деятельности</t>
  </si>
  <si>
    <t>101</t>
  </si>
  <si>
    <t>102</t>
  </si>
  <si>
    <t xml:space="preserve">         доходы от участия в уставном капитале других организаций</t>
  </si>
  <si>
    <t>103</t>
  </si>
  <si>
    <t>104</t>
  </si>
  <si>
    <t xml:space="preserve">         проценты к получению</t>
  </si>
  <si>
    <t xml:space="preserve">         прочие доходы по инвестиционной деятельности</t>
  </si>
  <si>
    <t>Расходы по инвестиционной деятельности</t>
  </si>
  <si>
    <t>110</t>
  </si>
  <si>
    <t>111</t>
  </si>
  <si>
    <t>112</t>
  </si>
  <si>
    <t xml:space="preserve">         прочие расходы по инвестиционной деятельности</t>
  </si>
  <si>
    <t>Доходы по финансовой деятельности</t>
  </si>
  <si>
    <t>121</t>
  </si>
  <si>
    <t xml:space="preserve">         прочие доходы по финансовой деятельности</t>
  </si>
  <si>
    <t>122</t>
  </si>
  <si>
    <t>Расходы по финансовой деятельности</t>
  </si>
  <si>
    <t xml:space="preserve">         курсовые разницы от пересчета активов и обязательств</t>
  </si>
  <si>
    <t xml:space="preserve">         прочие расходы по финансовой деятельности</t>
  </si>
  <si>
    <t>131</t>
  </si>
  <si>
    <t>132</t>
  </si>
  <si>
    <t>133</t>
  </si>
  <si>
    <t>Прибыль (убыток) до налогообложения</t>
  </si>
  <si>
    <t>170</t>
  </si>
  <si>
    <t>Изменение отложенных налоговых активов</t>
  </si>
  <si>
    <t>180</t>
  </si>
  <si>
    <t>Изменение отложенных налоговых обязательств</t>
  </si>
  <si>
    <t>190</t>
  </si>
  <si>
    <t>Прочие налоги и сборы, исчисляемые из прибыли (дохода)</t>
  </si>
  <si>
    <t>210</t>
  </si>
  <si>
    <t>Результат от переоценки долгосрочных активов, не включаемый</t>
  </si>
  <si>
    <t>в чистую прибыль (убыток)</t>
  </si>
  <si>
    <t>220</t>
  </si>
  <si>
    <t>Результат от прочих операций, не включаемый в чистую прибыль (убыток)</t>
  </si>
  <si>
    <t>230</t>
  </si>
  <si>
    <t>Совокупная прибыль (убыток)</t>
  </si>
  <si>
    <t>240</t>
  </si>
  <si>
    <t>Базовая прибыль (убыток ) на акцию</t>
  </si>
  <si>
    <t>Разводненная прибыль( убыток) на акцию</t>
  </si>
  <si>
    <t xml:space="preserve">Основные средства </t>
  </si>
  <si>
    <t>в том числе: инвестиционная недвижимость</t>
  </si>
  <si>
    <t xml:space="preserve">                       предметы финансовой аренды(лизинга)</t>
  </si>
  <si>
    <t xml:space="preserve">                       прочие доходные вложения в материальные активы</t>
  </si>
  <si>
    <t xml:space="preserve">в том числе:материалы </t>
  </si>
  <si>
    <t xml:space="preserve">                      животные на выращивании и откорме</t>
  </si>
  <si>
    <t xml:space="preserve">                      незавершенное производство</t>
  </si>
  <si>
    <t xml:space="preserve">                      готовая продукция и товары</t>
  </si>
  <si>
    <t xml:space="preserve">                      товары отгруженные</t>
  </si>
  <si>
    <t xml:space="preserve">                      прочие запасы </t>
  </si>
  <si>
    <t xml:space="preserve"> в том числе:перед поставщиками, подрядчиками, исполнителями</t>
  </si>
  <si>
    <t xml:space="preserve">                        по авансам полученным</t>
  </si>
  <si>
    <t xml:space="preserve">                        по налогам и сборам </t>
  </si>
  <si>
    <t xml:space="preserve">                        по соцстрахованию и обеспечению </t>
  </si>
  <si>
    <t xml:space="preserve">                        по оплате труда </t>
  </si>
  <si>
    <t xml:space="preserve">                        по лизинговым платежам</t>
  </si>
  <si>
    <t xml:space="preserve">                        собственнику имущества(учредителям)</t>
  </si>
  <si>
    <t xml:space="preserve">                        прочим  кредиторам</t>
  </si>
  <si>
    <t xml:space="preserve">в том числе:доходы от выбытия основных средств, нематериальных активов </t>
  </si>
  <si>
    <t xml:space="preserve">         и других долгосрочных активов</t>
  </si>
  <si>
    <t xml:space="preserve">в том числе:расходы от выбытия основных средств, нематериальных активов </t>
  </si>
  <si>
    <t>в том числе:курсовые разницы</t>
  </si>
  <si>
    <t>в том числе:проценты к уплате</t>
  </si>
  <si>
    <t>Прочие платежи, исчисляемые из прибыли (дохода)</t>
  </si>
  <si>
    <t>Прибыль(убыток) от инвестиционной и финансовой  деятельности</t>
  </si>
  <si>
    <t>в том числе:</t>
  </si>
  <si>
    <t>Вид собственности</t>
  </si>
  <si>
    <t>Количество акций,шт</t>
  </si>
  <si>
    <t>Доля в уставном фонде,%</t>
  </si>
  <si>
    <t>Коммунальная, в том числе:</t>
  </si>
  <si>
    <t>областная</t>
  </si>
  <si>
    <t>городская</t>
  </si>
  <si>
    <t>районная</t>
  </si>
  <si>
    <t>Республиканская</t>
  </si>
  <si>
    <t>с начала года</t>
  </si>
  <si>
    <t>Фактически выплаченные дивиденды в данном отчетном периоде</t>
  </si>
  <si>
    <t>Дивиденды, фактически выплаченные на одну акцию (включая налоги)</t>
  </si>
  <si>
    <t>Выручка от реализации, товаров, работ, услуг</t>
  </si>
  <si>
    <t>Себестоимость реализованной продукции, товаров, работ, услуг, управленческие расходы, расходы на реализацию</t>
  </si>
  <si>
    <t>Прибыль (убыток) до налогообложения, всего</t>
  </si>
  <si>
    <t>в том числе: прибыль (убыток) от реализации продукции, товаров, работ, услуг</t>
  </si>
  <si>
    <t>в том числе: прочие доходы и расходы по текущей деятельности</t>
  </si>
  <si>
    <t>в том числе: прибыль (убыток) от инвестиционной, финансовой и иной деятельности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</si>
  <si>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</t>
  </si>
  <si>
    <t>Чистая прибыль (убыток)</t>
  </si>
  <si>
    <t>Долгосрочные  обязательства</t>
  </si>
  <si>
    <t>Среднесписочная численность работающих</t>
  </si>
  <si>
    <t>человек</t>
  </si>
  <si>
    <t>миллионов рублей</t>
  </si>
  <si>
    <t xml:space="preserve">выручки от реализации товаров, продукции, работ, услуг (только в составе годового отчета) </t>
  </si>
  <si>
    <t xml:space="preserve">9.Основные виды продукции или виды деятельности, по которым получено двадцать и более процентов </t>
  </si>
  <si>
    <t>отчета) принято к сведению</t>
  </si>
  <si>
    <t xml:space="preserve">                                     Информация об открытом акционерном обществе и его деятельности</t>
  </si>
  <si>
    <t>тысяч рублей</t>
  </si>
  <si>
    <t>5,6. Количество акционеров,  информация о дивидендах и акциях</t>
  </si>
  <si>
    <t xml:space="preserve"> Количество акционеров: всего , в том числе:</t>
  </si>
  <si>
    <t>из них нерезидентов Республики Беларусь</t>
  </si>
  <si>
    <t xml:space="preserve">юридических лиц </t>
  </si>
  <si>
    <t xml:space="preserve">физических лиц </t>
  </si>
  <si>
    <t>лиц</t>
  </si>
  <si>
    <t xml:space="preserve">                      (тыс.руб)  </t>
  </si>
  <si>
    <t xml:space="preserve">                              Отчет о прибылях и убытках (тыс.руб).</t>
  </si>
  <si>
    <t>(тыс.руб.)</t>
  </si>
  <si>
    <t>Период, за который выплачивались дивиденды</t>
  </si>
  <si>
    <t>месяц, квартал, год</t>
  </si>
  <si>
    <t>Дата (даты) принятия решений о выплате дивидендов</t>
  </si>
  <si>
    <t>число, месяц, год</t>
  </si>
  <si>
    <t>Срок (сроки) выплаты дивидендов</t>
  </si>
  <si>
    <t xml:space="preserve"> рублей</t>
  </si>
  <si>
    <t xml:space="preserve">8. Среднесписочная численность работающих </t>
  </si>
  <si>
    <t xml:space="preserve">10. Дата проведения годового общего собрания акционеров, на котором утверждался годовой бухгалтерский </t>
  </si>
  <si>
    <t xml:space="preserve">14. Адрес официального сайта Открытого акционерного общества "Жодинский торговый центр" в глобальной </t>
  </si>
  <si>
    <t>финансово-хозяйственной деятельности общества в соответствии с требованиями законодательства Республика Беларусь.</t>
  </si>
  <si>
    <t>(жителям г.Жодино)- в кассе общества, иногородним акционерам- почтовым переводом (перечислением на лицевые</t>
  </si>
  <si>
    <t xml:space="preserve">счета АСБ Беларусбанка), государству- путем перечисления на расчетный счет финансового отдела Жодинского горисполкома  </t>
  </si>
  <si>
    <t>на 31.12.2018года</t>
  </si>
  <si>
    <t>за январь-декабрь 2018 года</t>
  </si>
  <si>
    <t xml:space="preserve">                             Бухгалтерский баланс  на 31 декабря 2019 года</t>
  </si>
  <si>
    <t>на 31.12.2019года</t>
  </si>
  <si>
    <t>за январь-декабрь 2019 года</t>
  </si>
  <si>
    <t>7. Отдельные финансовые результаты деятельности открытого акционерного общества:</t>
  </si>
  <si>
    <t>Себестоимость реализованной продукции, товаров, работ, услуг, управленческие расходы; расходы на реализацию</t>
  </si>
  <si>
    <t>Прибыль (убыток) до налогообложения - всего (Прибыль (убыток) отчетного периода)</t>
  </si>
  <si>
    <t>прочие доходы и расходы по текущей деятельности</t>
  </si>
  <si>
    <t>прибыль (убыток) от инвестиционной и финансовой деятельности</t>
  </si>
  <si>
    <t xml:space="preserve">Налог на прибыль; изменение отложенных налоговых активов; изменение отложенных </t>
  </si>
  <si>
    <t>налоговых обязательств; прочие налоги и сборы, исчисляемые из приыли (дохода); прочие платежи,</t>
  </si>
  <si>
    <t>исчисляемые из прибыли (дохода)</t>
  </si>
  <si>
    <t>Нараспределенная прибыль (непокрытый убыток)</t>
  </si>
  <si>
    <t>Долгосрочная дебеторская задолженность</t>
  </si>
  <si>
    <t>-</t>
  </si>
  <si>
    <t>Долгосрочные обязательства</t>
  </si>
  <si>
    <t>РБ,222160,Минская область,г.Жодино, проспект Ленина,20,тел/факс(8-01775) 6-61-58</t>
  </si>
  <si>
    <t>13. Сведения о применении эмитентом правил корпоративного поведения (только в составе годового</t>
  </si>
  <si>
    <t>компьютерной сети Интернет- www.tczhodino.by</t>
  </si>
  <si>
    <t>с 15 по 30 апреля 2021г.</t>
  </si>
  <si>
    <t>2021 год</t>
  </si>
  <si>
    <t>24 марта 2022г.</t>
  </si>
  <si>
    <t>с 15 по 30 апреля 2022г.</t>
  </si>
  <si>
    <t>на 31.12.2022г.</t>
  </si>
  <si>
    <t>А.В.Шабуня</t>
  </si>
  <si>
    <t>4. Доля государства в уставном фонде эмитента на 01.01.2024г - 97,6623%,</t>
  </si>
  <si>
    <t>2022 год</t>
  </si>
  <si>
    <t>30 марта 2023г.</t>
  </si>
  <si>
    <t>баланс за отчетный год - 25 марта 2024 года</t>
  </si>
  <si>
    <t xml:space="preserve"> ООО "Капитал-аудит" (договор № 13\а  от 21.02.2024)  проведен аудит бухгалтерской отчетности открытого акционерного </t>
  </si>
  <si>
    <t>общества "Жодинский торговый центр" за период с 01.01.2023 по 31.12.2023 по которому отражена достоверность результатов</t>
  </si>
  <si>
    <t xml:space="preserve"> Уважаемые акционеры ОАО "Жодинский торговый центр". Выплата дивидендов за 2023 год будет производиться  </t>
  </si>
  <si>
    <t xml:space="preserve">(местный бюджет). Дивиденды, начисленные на 1 акцию составлют 0,0107255 рубля. </t>
  </si>
  <si>
    <t xml:space="preserve"> розничная торговля в неспециализированных магазинах - 98,9%, сумма выручки от реализации товаров - 8469,2 тыс.руб.</t>
  </si>
  <si>
    <t>на 31.12.2023г.</t>
  </si>
  <si>
    <t xml:space="preserve">с 15 апреля  по 30 апреля 2024г.: работающим акционерам- путем перечисления на карт-счета, неработающим акционерам </t>
  </si>
  <si>
    <t>27 марта 2024г.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</si>
</sst>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"/>
    <numFmt numFmtId="176" formatCode="[$-FC19]d\ mmmm\ yyyy\ &quot;г.&quot;"/>
    <numFmt numFmtId="177" formatCode="0000"/>
    <numFmt numFmtId="178" formatCode="_(#,##0_);\(#,##0\);_(* &quot;-&quot;??_);_(@_)"/>
    <numFmt numFmtId="179" formatCode="_(#,##0.00000_);\(#,##0.00000\);_(* &quot;-&quot;??_);_(@_)"/>
    <numFmt numFmtId="180" formatCode="0.000000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.5"/>
      <name val="Times New Roman"/>
      <family val="1"/>
    </font>
    <font>
      <i/>
      <sz val="8"/>
      <name val="Arial Cyr"/>
      <family val="0"/>
    </font>
    <font>
      <b/>
      <sz val="10.5"/>
      <name val="Times New Roman"/>
      <family val="1"/>
    </font>
    <font>
      <sz val="7"/>
      <name val="Arial Cyr"/>
      <family val="0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0" xfId="0" applyFont="1" applyBorder="1" applyAlignment="1">
      <alignment horizontal="justify" vertical="top"/>
    </xf>
    <xf numFmtId="0" fontId="4" fillId="0" borderId="13" xfId="0" applyFont="1" applyBorder="1" applyAlignment="1">
      <alignment/>
    </xf>
    <xf numFmtId="49" fontId="4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9" xfId="0" applyFont="1" applyBorder="1" applyAlignment="1">
      <alignment horizontal="justify" vertical="top"/>
    </xf>
    <xf numFmtId="0" fontId="4" fillId="0" borderId="19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5" xfId="0" applyFont="1" applyFill="1" applyBorder="1" applyAlignment="1">
      <alignment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5" fillId="33" borderId="18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178" fontId="6" fillId="34" borderId="22" xfId="0" applyNumberFormat="1" applyFont="1" applyFill="1" applyBorder="1" applyAlignment="1">
      <alignment horizontal="right" wrapText="1"/>
    </xf>
    <xf numFmtId="178" fontId="6" fillId="34" borderId="23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/>
    </xf>
    <xf numFmtId="178" fontId="6" fillId="33" borderId="0" xfId="0" applyNumberFormat="1" applyFont="1" applyFill="1" applyBorder="1" applyAlignment="1">
      <alignment horizontal="right" wrapText="1"/>
    </xf>
    <xf numFmtId="178" fontId="6" fillId="33" borderId="24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33" borderId="0" xfId="0" applyFont="1" applyFill="1" applyBorder="1" applyAlignment="1">
      <alignment/>
    </xf>
    <xf numFmtId="0" fontId="5" fillId="0" borderId="25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14" xfId="0" applyFont="1" applyFill="1" applyBorder="1" applyAlignment="1">
      <alignment horizontal="left" vertical="justify"/>
    </xf>
    <xf numFmtId="0" fontId="4" fillId="0" borderId="16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5" fillId="0" borderId="27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178" fontId="6" fillId="34" borderId="28" xfId="0" applyNumberFormat="1" applyFont="1" applyFill="1" applyBorder="1" applyAlignment="1">
      <alignment horizontal="right" wrapText="1"/>
    </xf>
    <xf numFmtId="49" fontId="5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0" fontId="5" fillId="0" borderId="0" xfId="0" applyFont="1" applyFill="1" applyBorder="1" applyAlignment="1">
      <alignment/>
    </xf>
    <xf numFmtId="178" fontId="8" fillId="34" borderId="0" xfId="0" applyNumberFormat="1" applyFont="1" applyFill="1" applyBorder="1" applyAlignment="1">
      <alignment horizontal="right" wrapText="1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justify" vertical="top"/>
    </xf>
    <xf numFmtId="0" fontId="4" fillId="33" borderId="29" xfId="0" applyFont="1" applyFill="1" applyBorder="1" applyAlignment="1">
      <alignment horizontal="justify" vertical="top"/>
    </xf>
    <xf numFmtId="0" fontId="4" fillId="0" borderId="0" xfId="0" applyFont="1" applyAlignment="1">
      <alignment horizontal="left"/>
    </xf>
    <xf numFmtId="2" fontId="4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justify" vertical="top"/>
    </xf>
    <xf numFmtId="0" fontId="4" fillId="0" borderId="13" xfId="0" applyFont="1" applyBorder="1" applyAlignment="1">
      <alignment horizontal="justify" vertical="top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justify" vertical="top"/>
    </xf>
    <xf numFmtId="2" fontId="4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left"/>
    </xf>
    <xf numFmtId="0" fontId="9" fillId="0" borderId="29" xfId="0" applyFont="1" applyBorder="1" applyAlignment="1">
      <alignment horizontal="justify" vertical="center"/>
    </xf>
    <xf numFmtId="2" fontId="4" fillId="0" borderId="29" xfId="0" applyNumberFormat="1" applyFont="1" applyBorder="1" applyAlignment="1">
      <alignment horizontal="center"/>
    </xf>
    <xf numFmtId="0" fontId="9" fillId="0" borderId="10" xfId="0" applyFont="1" applyBorder="1" applyAlignment="1">
      <alignment horizontal="justify" vertical="center"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2" fontId="4" fillId="0" borderId="11" xfId="0" applyNumberFormat="1" applyFont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13" xfId="0" applyFont="1" applyBorder="1" applyAlignment="1">
      <alignment/>
    </xf>
    <xf numFmtId="2" fontId="4" fillId="0" borderId="13" xfId="0" applyNumberFormat="1" applyFont="1" applyBorder="1" applyAlignment="1">
      <alignment horizontal="center"/>
    </xf>
    <xf numFmtId="0" fontId="9" fillId="0" borderId="25" xfId="0" applyFont="1" applyBorder="1" applyAlignment="1">
      <alignment horizontal="left"/>
    </xf>
    <xf numFmtId="0" fontId="9" fillId="0" borderId="29" xfId="0" applyFont="1" applyBorder="1" applyAlignment="1">
      <alignment/>
    </xf>
    <xf numFmtId="0" fontId="9" fillId="0" borderId="29" xfId="0" applyFont="1" applyBorder="1" applyAlignment="1">
      <alignment horizontal="left"/>
    </xf>
    <xf numFmtId="0" fontId="9" fillId="0" borderId="30" xfId="0" applyFont="1" applyBorder="1" applyAlignment="1">
      <alignment/>
    </xf>
    <xf numFmtId="2" fontId="4" fillId="33" borderId="1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justify" vertical="top"/>
    </xf>
    <xf numFmtId="0" fontId="4" fillId="0" borderId="29" xfId="0" applyFont="1" applyBorder="1" applyAlignment="1">
      <alignment horizontal="justify" vertical="top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justify" vertical="top"/>
    </xf>
    <xf numFmtId="0" fontId="4" fillId="33" borderId="29" xfId="0" applyFont="1" applyFill="1" applyBorder="1" applyAlignment="1">
      <alignment horizontal="justify" vertical="top"/>
    </xf>
    <xf numFmtId="0" fontId="4" fillId="0" borderId="3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33" borderId="32" xfId="0" applyFont="1" applyFill="1" applyBorder="1" applyAlignment="1">
      <alignment horizontal="justify" vertical="top"/>
    </xf>
    <xf numFmtId="0" fontId="4" fillId="0" borderId="21" xfId="0" applyFont="1" applyBorder="1" applyAlignment="1">
      <alignment horizontal="justify" vertical="top"/>
    </xf>
    <xf numFmtId="0" fontId="4" fillId="0" borderId="32" xfId="0" applyFont="1" applyBorder="1" applyAlignment="1">
      <alignment horizontal="justify" vertical="top"/>
    </xf>
    <xf numFmtId="0" fontId="5" fillId="0" borderId="14" xfId="0" applyFont="1" applyFill="1" applyBorder="1" applyAlignment="1">
      <alignment/>
    </xf>
    <xf numFmtId="0" fontId="4" fillId="0" borderId="22" xfId="0" applyFont="1" applyBorder="1" applyAlignment="1">
      <alignment/>
    </xf>
    <xf numFmtId="0" fontId="5" fillId="0" borderId="17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5" fillId="0" borderId="34" xfId="0" applyFont="1" applyFill="1" applyBorder="1" applyAlignment="1">
      <alignment/>
    </xf>
    <xf numFmtId="0" fontId="4" fillId="0" borderId="33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178" fontId="6" fillId="34" borderId="22" xfId="0" applyNumberFormat="1" applyFont="1" applyFill="1" applyBorder="1" applyAlignment="1">
      <alignment horizontal="right" wrapText="1"/>
    </xf>
    <xf numFmtId="178" fontId="6" fillId="34" borderId="23" xfId="0" applyNumberFormat="1" applyFont="1" applyFill="1" applyBorder="1" applyAlignment="1">
      <alignment horizontal="right" wrapText="1"/>
    </xf>
    <xf numFmtId="178" fontId="6" fillId="33" borderId="22" xfId="0" applyNumberFormat="1" applyFont="1" applyFill="1" applyBorder="1" applyAlignment="1">
      <alignment horizontal="right" wrapText="1"/>
    </xf>
    <xf numFmtId="178" fontId="6" fillId="33" borderId="23" xfId="0" applyNumberFormat="1" applyFont="1" applyFill="1" applyBorder="1" applyAlignment="1">
      <alignment horizontal="right" wrapText="1"/>
    </xf>
    <xf numFmtId="178" fontId="6" fillId="33" borderId="28" xfId="0" applyNumberFormat="1" applyFont="1" applyFill="1" applyBorder="1" applyAlignment="1">
      <alignment horizontal="right" wrapText="1"/>
    </xf>
    <xf numFmtId="178" fontId="6" fillId="33" borderId="35" xfId="0" applyNumberFormat="1" applyFont="1" applyFill="1" applyBorder="1" applyAlignment="1">
      <alignment horizontal="right" wrapText="1"/>
    </xf>
    <xf numFmtId="178" fontId="6" fillId="34" borderId="27" xfId="0" applyNumberFormat="1" applyFont="1" applyFill="1" applyBorder="1" applyAlignment="1">
      <alignment horizontal="right" wrapText="1"/>
    </xf>
    <xf numFmtId="178" fontId="6" fillId="34" borderId="30" xfId="0" applyNumberFormat="1" applyFont="1" applyFill="1" applyBorder="1" applyAlignment="1">
      <alignment horizontal="right" wrapText="1"/>
    </xf>
    <xf numFmtId="178" fontId="8" fillId="34" borderId="28" xfId="0" applyNumberFormat="1" applyFont="1" applyFill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0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60.00390625" style="0" customWidth="1"/>
    <col min="2" max="2" width="12.875" style="0" customWidth="1"/>
    <col min="3" max="4" width="12.125" style="0" customWidth="1"/>
    <col min="5" max="7" width="9.125" style="0" hidden="1" customWidth="1"/>
  </cols>
  <sheetData>
    <row r="1" spans="1:4" s="1" customFormat="1" ht="12.75">
      <c r="A1" s="38" t="s">
        <v>12</v>
      </c>
      <c r="B1" s="38"/>
      <c r="C1" s="38" t="s">
        <v>245</v>
      </c>
      <c r="D1" s="39"/>
    </row>
    <row r="2" spans="1:4" s="1" customFormat="1" ht="12.75">
      <c r="A2" s="40" t="s">
        <v>13</v>
      </c>
      <c r="B2" s="40"/>
      <c r="C2" s="40"/>
      <c r="D2" s="41"/>
    </row>
    <row r="3" spans="1:4" ht="12.75">
      <c r="A3" s="40" t="s">
        <v>225</v>
      </c>
      <c r="B3" s="40"/>
      <c r="C3" s="40"/>
      <c r="D3" s="41"/>
    </row>
    <row r="4" spans="1:4" ht="12.75" hidden="1">
      <c r="A4" s="38" t="s">
        <v>210</v>
      </c>
      <c r="B4" s="38"/>
      <c r="C4" s="35" t="s">
        <v>193</v>
      </c>
      <c r="D4" s="39"/>
    </row>
    <row r="5" s="13" customFormat="1" ht="11.25">
      <c r="A5" s="13" t="s">
        <v>45</v>
      </c>
    </row>
    <row r="6" spans="1:4" ht="12.75" customHeight="1" hidden="1">
      <c r="A6" s="99" t="s">
        <v>9</v>
      </c>
      <c r="B6" s="101" t="s">
        <v>14</v>
      </c>
      <c r="C6" s="103" t="s">
        <v>211</v>
      </c>
      <c r="D6" s="103" t="s">
        <v>208</v>
      </c>
    </row>
    <row r="7" spans="1:4" ht="25.5" customHeight="1" hidden="1" thickBot="1">
      <c r="A7" s="100"/>
      <c r="B7" s="102"/>
      <c r="C7" s="102"/>
      <c r="D7" s="102"/>
    </row>
    <row r="8" spans="1:4" ht="12.75" hidden="1">
      <c r="A8" s="42" t="s">
        <v>46</v>
      </c>
      <c r="B8" s="43"/>
      <c r="C8" s="22"/>
      <c r="D8" s="22"/>
    </row>
    <row r="9" spans="1:4" ht="12.75" hidden="1">
      <c r="A9" s="104" t="s">
        <v>47</v>
      </c>
      <c r="B9" s="105"/>
      <c r="C9" s="105"/>
      <c r="D9" s="105"/>
    </row>
    <row r="10" spans="1:4" ht="12.75" hidden="1">
      <c r="A10" s="44" t="s">
        <v>133</v>
      </c>
      <c r="B10" s="45">
        <v>110</v>
      </c>
      <c r="C10" s="24">
        <v>0</v>
      </c>
      <c r="D10" s="24">
        <v>1998</v>
      </c>
    </row>
    <row r="11" spans="1:4" ht="12.75" hidden="1">
      <c r="A11" s="44" t="s">
        <v>59</v>
      </c>
      <c r="B11" s="45">
        <v>120</v>
      </c>
      <c r="C11" s="24">
        <v>0</v>
      </c>
      <c r="D11" s="24">
        <v>6</v>
      </c>
    </row>
    <row r="12" spans="1:4" ht="12.75" hidden="1">
      <c r="A12" s="44" t="s">
        <v>60</v>
      </c>
      <c r="B12" s="45">
        <v>130</v>
      </c>
      <c r="C12" s="24">
        <f>C13+C14+C15</f>
        <v>0</v>
      </c>
      <c r="D12" s="24">
        <f>D13+D14+D15</f>
        <v>0</v>
      </c>
    </row>
    <row r="13" spans="1:4" ht="12.75" hidden="1">
      <c r="A13" s="44" t="s">
        <v>134</v>
      </c>
      <c r="B13" s="45">
        <v>131</v>
      </c>
      <c r="C13" s="24"/>
      <c r="D13" s="24"/>
    </row>
    <row r="14" spans="1:4" ht="12.75" hidden="1">
      <c r="A14" s="44" t="s">
        <v>135</v>
      </c>
      <c r="B14" s="45">
        <v>132</v>
      </c>
      <c r="C14" s="24"/>
      <c r="D14" s="24"/>
    </row>
    <row r="15" spans="1:4" ht="12.75" hidden="1">
      <c r="A15" s="44" t="s">
        <v>136</v>
      </c>
      <c r="B15" s="45">
        <v>133</v>
      </c>
      <c r="C15" s="24"/>
      <c r="D15" s="24"/>
    </row>
    <row r="16" spans="1:4" ht="12.75" hidden="1">
      <c r="A16" s="44" t="s">
        <v>48</v>
      </c>
      <c r="B16" s="45">
        <v>140</v>
      </c>
      <c r="C16" s="24">
        <v>0</v>
      </c>
      <c r="D16" s="24">
        <v>8</v>
      </c>
    </row>
    <row r="17" spans="1:4" ht="12.75" hidden="1">
      <c r="A17" s="44" t="s">
        <v>49</v>
      </c>
      <c r="B17" s="45">
        <v>150</v>
      </c>
      <c r="C17" s="24">
        <v>0</v>
      </c>
      <c r="D17" s="24">
        <v>0</v>
      </c>
    </row>
    <row r="18" spans="1:4" ht="12.75" hidden="1">
      <c r="A18" s="46" t="s">
        <v>50</v>
      </c>
      <c r="B18" s="45">
        <v>160</v>
      </c>
      <c r="C18" s="24">
        <v>0</v>
      </c>
      <c r="D18" s="24">
        <v>0</v>
      </c>
    </row>
    <row r="19" spans="1:4" ht="12.75" hidden="1">
      <c r="A19" s="44" t="s">
        <v>51</v>
      </c>
      <c r="B19" s="45">
        <v>170</v>
      </c>
      <c r="C19" s="24">
        <v>0</v>
      </c>
      <c r="D19" s="24">
        <v>0</v>
      </c>
    </row>
    <row r="20" spans="1:4" ht="12.75" hidden="1">
      <c r="A20" s="44" t="s">
        <v>52</v>
      </c>
      <c r="B20" s="45">
        <v>180</v>
      </c>
      <c r="C20" s="24">
        <v>0</v>
      </c>
      <c r="D20" s="24">
        <v>0</v>
      </c>
    </row>
    <row r="21" spans="1:4" s="1" customFormat="1" ht="12.75" hidden="1">
      <c r="A21" s="16" t="s">
        <v>0</v>
      </c>
      <c r="B21" s="17">
        <v>190</v>
      </c>
      <c r="C21" s="25">
        <f>C10+C11+C12+C16+C17+C18+C19+C20</f>
        <v>0</v>
      </c>
      <c r="D21" s="25">
        <f>D10+D11+D12+D16+D17+D18+D19+D20</f>
        <v>2012</v>
      </c>
    </row>
    <row r="22" spans="1:4" ht="12.75" hidden="1">
      <c r="A22" s="104" t="s">
        <v>53</v>
      </c>
      <c r="B22" s="105"/>
      <c r="C22" s="105"/>
      <c r="D22" s="105"/>
    </row>
    <row r="23" spans="1:4" ht="12.75" hidden="1">
      <c r="A23" s="44" t="s">
        <v>61</v>
      </c>
      <c r="B23" s="45">
        <v>210</v>
      </c>
      <c r="C23" s="24">
        <v>0</v>
      </c>
      <c r="D23" s="24">
        <v>3128</v>
      </c>
    </row>
    <row r="24" spans="1:4" ht="12.75" hidden="1">
      <c r="A24" s="44" t="s">
        <v>137</v>
      </c>
      <c r="B24" s="45">
        <v>211</v>
      </c>
      <c r="C24" s="24">
        <v>0</v>
      </c>
      <c r="D24" s="24">
        <v>261</v>
      </c>
    </row>
    <row r="25" spans="1:4" ht="12.75" hidden="1">
      <c r="A25" s="44" t="s">
        <v>138</v>
      </c>
      <c r="B25" s="45">
        <v>212</v>
      </c>
      <c r="C25" s="24">
        <v>0</v>
      </c>
      <c r="D25" s="24">
        <v>0</v>
      </c>
    </row>
    <row r="26" spans="1:4" ht="12.75" hidden="1">
      <c r="A26" s="44" t="s">
        <v>139</v>
      </c>
      <c r="B26" s="45">
        <v>213</v>
      </c>
      <c r="C26" s="24">
        <v>0</v>
      </c>
      <c r="D26" s="24">
        <v>0</v>
      </c>
    </row>
    <row r="27" spans="1:4" ht="12.75" hidden="1">
      <c r="A27" s="44" t="s">
        <v>140</v>
      </c>
      <c r="B27" s="45">
        <v>214</v>
      </c>
      <c r="C27" s="24">
        <v>0</v>
      </c>
      <c r="D27" s="24">
        <v>2867</v>
      </c>
    </row>
    <row r="28" spans="1:4" ht="12.75" hidden="1">
      <c r="A28" s="44" t="s">
        <v>141</v>
      </c>
      <c r="B28" s="45">
        <v>215</v>
      </c>
      <c r="C28" s="24">
        <v>0</v>
      </c>
      <c r="D28" s="24">
        <v>0</v>
      </c>
    </row>
    <row r="29" spans="1:4" ht="12.75" hidden="1">
      <c r="A29" s="44" t="s">
        <v>142</v>
      </c>
      <c r="B29" s="45">
        <v>216</v>
      </c>
      <c r="C29" s="24">
        <v>0</v>
      </c>
      <c r="D29" s="24">
        <v>0</v>
      </c>
    </row>
    <row r="30" spans="1:4" ht="12.75" hidden="1">
      <c r="A30" s="44" t="s">
        <v>54</v>
      </c>
      <c r="B30" s="45">
        <v>220</v>
      </c>
      <c r="C30" s="24">
        <v>0</v>
      </c>
      <c r="D30" s="24">
        <v>0</v>
      </c>
    </row>
    <row r="31" spans="1:4" ht="12.75" hidden="1">
      <c r="A31" s="44" t="s">
        <v>55</v>
      </c>
      <c r="B31" s="45">
        <v>230</v>
      </c>
      <c r="C31" s="24">
        <v>0</v>
      </c>
      <c r="D31" s="24">
        <v>2</v>
      </c>
    </row>
    <row r="32" spans="1:4" ht="21" customHeight="1" hidden="1">
      <c r="A32" s="47" t="s">
        <v>64</v>
      </c>
      <c r="B32" s="45">
        <v>240</v>
      </c>
      <c r="C32" s="24">
        <v>0</v>
      </c>
      <c r="D32" s="24">
        <v>10</v>
      </c>
    </row>
    <row r="33" spans="1:4" ht="12.75" hidden="1">
      <c r="A33" s="44" t="s">
        <v>56</v>
      </c>
      <c r="B33" s="45">
        <v>250</v>
      </c>
      <c r="C33" s="24">
        <v>0</v>
      </c>
      <c r="D33" s="24">
        <v>117</v>
      </c>
    </row>
    <row r="34" spans="1:4" ht="12.75" hidden="1">
      <c r="A34" s="44" t="s">
        <v>57</v>
      </c>
      <c r="B34" s="45">
        <v>260</v>
      </c>
      <c r="C34" s="24">
        <v>0</v>
      </c>
      <c r="D34" s="24">
        <v>0</v>
      </c>
    </row>
    <row r="35" spans="1:4" ht="12.75" hidden="1">
      <c r="A35" s="44" t="s">
        <v>62</v>
      </c>
      <c r="B35" s="45">
        <v>270</v>
      </c>
      <c r="C35" s="24">
        <v>0</v>
      </c>
      <c r="D35" s="24">
        <v>156</v>
      </c>
    </row>
    <row r="36" spans="1:4" ht="12.75" hidden="1">
      <c r="A36" s="48" t="s">
        <v>63</v>
      </c>
      <c r="B36" s="45">
        <v>280</v>
      </c>
      <c r="C36" s="24">
        <v>0</v>
      </c>
      <c r="D36" s="24">
        <v>0</v>
      </c>
    </row>
    <row r="37" spans="1:4" s="1" customFormat="1" ht="13.5" hidden="1" thickBot="1">
      <c r="A37" s="18" t="s">
        <v>1</v>
      </c>
      <c r="B37" s="20">
        <v>290</v>
      </c>
      <c r="C37" s="27">
        <f>C23+C30+C31+C32+C33+C34+C35+C36</f>
        <v>0</v>
      </c>
      <c r="D37" s="27">
        <f>D23+D30+D31+D32+D33+D34+D35+D36</f>
        <v>3413</v>
      </c>
    </row>
    <row r="38" spans="1:4" s="1" customFormat="1" ht="13.5" hidden="1" thickBot="1">
      <c r="A38" s="19" t="s">
        <v>2</v>
      </c>
      <c r="B38" s="21">
        <v>300</v>
      </c>
      <c r="C38" s="8">
        <f>C21+C37</f>
        <v>0</v>
      </c>
      <c r="D38" s="8">
        <f>D21+D37</f>
        <v>5425</v>
      </c>
    </row>
    <row r="39" spans="1:4" ht="13.5" hidden="1" thickBot="1">
      <c r="A39" s="106" t="s">
        <v>65</v>
      </c>
      <c r="B39" s="107"/>
      <c r="C39" s="107"/>
      <c r="D39" s="107"/>
    </row>
    <row r="40" spans="1:4" ht="13.5" hidden="1" thickBot="1">
      <c r="A40" s="108" t="s">
        <v>58</v>
      </c>
      <c r="B40" s="109"/>
      <c r="C40" s="109"/>
      <c r="D40" s="109"/>
    </row>
    <row r="41" spans="1:4" ht="12.75" hidden="1">
      <c r="A41" s="49" t="s">
        <v>66</v>
      </c>
      <c r="B41" s="43">
        <v>410</v>
      </c>
      <c r="C41" s="23">
        <v>0</v>
      </c>
      <c r="D41" s="23">
        <v>626</v>
      </c>
    </row>
    <row r="42" spans="1:4" ht="12.75" hidden="1">
      <c r="A42" s="50" t="s">
        <v>67</v>
      </c>
      <c r="B42" s="45">
        <v>420</v>
      </c>
      <c r="C42" s="24">
        <v>0</v>
      </c>
      <c r="D42" s="24">
        <v>0</v>
      </c>
    </row>
    <row r="43" spans="1:4" ht="12.75" hidden="1">
      <c r="A43" s="50" t="s">
        <v>68</v>
      </c>
      <c r="B43" s="45">
        <v>430</v>
      </c>
      <c r="C43" s="24">
        <v>0</v>
      </c>
      <c r="D43" s="24">
        <v>0</v>
      </c>
    </row>
    <row r="44" spans="1:4" ht="12.75" hidden="1">
      <c r="A44" s="50" t="s">
        <v>69</v>
      </c>
      <c r="B44" s="45">
        <v>440</v>
      </c>
      <c r="C44" s="24">
        <v>0</v>
      </c>
      <c r="D44" s="24">
        <v>229</v>
      </c>
    </row>
    <row r="45" spans="1:4" ht="12.75" hidden="1">
      <c r="A45" s="50" t="s">
        <v>70</v>
      </c>
      <c r="B45" s="45">
        <v>450</v>
      </c>
      <c r="C45" s="24">
        <v>0</v>
      </c>
      <c r="D45" s="24">
        <v>1408</v>
      </c>
    </row>
    <row r="46" spans="1:4" ht="12.75" hidden="1">
      <c r="A46" s="50" t="s">
        <v>71</v>
      </c>
      <c r="B46" s="45">
        <v>460</v>
      </c>
      <c r="C46" s="24">
        <v>0</v>
      </c>
      <c r="D46" s="24">
        <v>336</v>
      </c>
    </row>
    <row r="47" spans="1:4" ht="12.75" hidden="1">
      <c r="A47" s="50" t="s">
        <v>72</v>
      </c>
      <c r="B47" s="45">
        <v>470</v>
      </c>
      <c r="C47" s="24">
        <v>0</v>
      </c>
      <c r="D47" s="24">
        <v>0</v>
      </c>
    </row>
    <row r="48" spans="1:4" ht="12.75" hidden="1">
      <c r="A48" s="50" t="s">
        <v>73</v>
      </c>
      <c r="B48" s="45">
        <v>480</v>
      </c>
      <c r="C48" s="24">
        <v>0</v>
      </c>
      <c r="D48" s="24">
        <v>0</v>
      </c>
    </row>
    <row r="49" spans="1:4" s="1" customFormat="1" ht="12.75" hidden="1">
      <c r="A49" s="16" t="s">
        <v>3</v>
      </c>
      <c r="B49" s="17">
        <v>490</v>
      </c>
      <c r="C49" s="25">
        <f>C41+C42+C43+C44+C45+C46+C47+C48</f>
        <v>0</v>
      </c>
      <c r="D49" s="25">
        <f>D41+D42+D43+D44+D45+D46+D47+D48</f>
        <v>2599</v>
      </c>
    </row>
    <row r="50" spans="1:4" ht="12.75" hidden="1">
      <c r="A50" s="104" t="s">
        <v>6</v>
      </c>
      <c r="B50" s="105"/>
      <c r="C50" s="105"/>
      <c r="D50" s="105"/>
    </row>
    <row r="51" spans="1:4" ht="12.75" hidden="1">
      <c r="A51" s="44" t="s">
        <v>74</v>
      </c>
      <c r="B51" s="45">
        <v>510</v>
      </c>
      <c r="C51" s="24">
        <v>0</v>
      </c>
      <c r="D51" s="24">
        <v>0</v>
      </c>
    </row>
    <row r="52" spans="1:4" ht="12.75" hidden="1">
      <c r="A52" s="44" t="s">
        <v>75</v>
      </c>
      <c r="B52" s="45">
        <v>520</v>
      </c>
      <c r="C52" s="24">
        <v>0</v>
      </c>
      <c r="D52" s="24">
        <v>0</v>
      </c>
    </row>
    <row r="53" spans="1:4" ht="12.75" hidden="1">
      <c r="A53" s="44" t="s">
        <v>76</v>
      </c>
      <c r="B53" s="45">
        <v>530</v>
      </c>
      <c r="C53" s="28">
        <v>0</v>
      </c>
      <c r="D53" s="28">
        <v>0</v>
      </c>
    </row>
    <row r="54" spans="1:4" ht="12.75" hidden="1">
      <c r="A54" s="44" t="s">
        <v>77</v>
      </c>
      <c r="B54" s="45">
        <v>540</v>
      </c>
      <c r="C54" s="29">
        <v>0</v>
      </c>
      <c r="D54" s="29">
        <v>0</v>
      </c>
    </row>
    <row r="55" spans="1:4" ht="12.75" hidden="1">
      <c r="A55" s="44" t="s">
        <v>78</v>
      </c>
      <c r="B55" s="45">
        <v>550</v>
      </c>
      <c r="C55" s="25">
        <v>0</v>
      </c>
      <c r="D55" s="25">
        <v>0</v>
      </c>
    </row>
    <row r="56" spans="1:4" ht="12.75" hidden="1">
      <c r="A56" s="44" t="s">
        <v>79</v>
      </c>
      <c r="B56" s="45">
        <v>560</v>
      </c>
      <c r="C56" s="24">
        <v>0</v>
      </c>
      <c r="D56" s="24">
        <v>0</v>
      </c>
    </row>
    <row r="57" spans="1:4" s="1" customFormat="1" ht="12.75" hidden="1">
      <c r="A57" s="16" t="s">
        <v>4</v>
      </c>
      <c r="B57" s="17">
        <v>590</v>
      </c>
      <c r="C57" s="30">
        <f>C51+C52+C53+C54+C55+C56</f>
        <v>0</v>
      </c>
      <c r="D57" s="30">
        <f>D51+D52+D53+D54+D55+D56</f>
        <v>0</v>
      </c>
    </row>
    <row r="58" spans="1:4" ht="12.75" hidden="1">
      <c r="A58" s="104" t="s">
        <v>7</v>
      </c>
      <c r="B58" s="105"/>
      <c r="C58" s="105"/>
      <c r="D58" s="105"/>
    </row>
    <row r="59" spans="1:4" ht="12.75" hidden="1">
      <c r="A59" s="44" t="s">
        <v>80</v>
      </c>
      <c r="B59" s="45">
        <v>610</v>
      </c>
      <c r="C59" s="24">
        <v>0</v>
      </c>
      <c r="D59" s="24">
        <v>58</v>
      </c>
    </row>
    <row r="60" spans="1:4" ht="12.75" hidden="1">
      <c r="A60" s="44" t="s">
        <v>81</v>
      </c>
      <c r="B60" s="45">
        <v>620</v>
      </c>
      <c r="C60" s="24">
        <v>0</v>
      </c>
      <c r="D60" s="24">
        <v>0</v>
      </c>
    </row>
    <row r="61" spans="1:4" ht="12.75" hidden="1">
      <c r="A61" s="44" t="s">
        <v>82</v>
      </c>
      <c r="B61" s="45">
        <v>630</v>
      </c>
      <c r="C61" s="24">
        <v>0</v>
      </c>
      <c r="D61" s="24">
        <v>2768</v>
      </c>
    </row>
    <row r="62" spans="1:4" ht="12.75" hidden="1">
      <c r="A62" s="44" t="s">
        <v>143</v>
      </c>
      <c r="B62" s="45">
        <v>631</v>
      </c>
      <c r="C62" s="24">
        <v>0</v>
      </c>
      <c r="D62" s="24">
        <v>2585</v>
      </c>
    </row>
    <row r="63" spans="1:4" ht="12.75" hidden="1">
      <c r="A63" s="44" t="s">
        <v>144</v>
      </c>
      <c r="B63" s="45">
        <v>632</v>
      </c>
      <c r="C63" s="24">
        <v>0</v>
      </c>
      <c r="D63" s="24">
        <v>4</v>
      </c>
    </row>
    <row r="64" spans="1:4" ht="12.75" hidden="1">
      <c r="A64" s="44" t="s">
        <v>145</v>
      </c>
      <c r="B64" s="45">
        <v>633</v>
      </c>
      <c r="C64" s="24">
        <v>0</v>
      </c>
      <c r="D64" s="24">
        <v>86</v>
      </c>
    </row>
    <row r="65" spans="1:4" ht="12.75" hidden="1">
      <c r="A65" s="44" t="s">
        <v>146</v>
      </c>
      <c r="B65" s="45">
        <v>634</v>
      </c>
      <c r="C65" s="24">
        <v>0</v>
      </c>
      <c r="D65" s="24">
        <v>15</v>
      </c>
    </row>
    <row r="66" spans="1:4" ht="12.75" hidden="1">
      <c r="A66" s="44" t="s">
        <v>147</v>
      </c>
      <c r="B66" s="45">
        <v>635</v>
      </c>
      <c r="C66" s="24">
        <v>0</v>
      </c>
      <c r="D66" s="24">
        <v>73</v>
      </c>
    </row>
    <row r="67" spans="1:4" ht="12.75" hidden="1">
      <c r="A67" s="44" t="s">
        <v>148</v>
      </c>
      <c r="B67" s="45">
        <v>636</v>
      </c>
      <c r="C67" s="26">
        <v>0</v>
      </c>
      <c r="D67" s="26">
        <v>0</v>
      </c>
    </row>
    <row r="68" spans="1:4" ht="12.75" hidden="1">
      <c r="A68" s="44" t="s">
        <v>149</v>
      </c>
      <c r="B68" s="45">
        <v>637</v>
      </c>
      <c r="C68" s="24">
        <v>0</v>
      </c>
      <c r="D68" s="24">
        <v>0</v>
      </c>
    </row>
    <row r="69" spans="1:4" ht="12.75" hidden="1">
      <c r="A69" s="44" t="s">
        <v>150</v>
      </c>
      <c r="B69" s="45">
        <v>638</v>
      </c>
      <c r="C69" s="24">
        <v>0</v>
      </c>
      <c r="D69" s="24">
        <v>5</v>
      </c>
    </row>
    <row r="70" spans="1:4" ht="12.75" hidden="1">
      <c r="A70" s="44" t="s">
        <v>83</v>
      </c>
      <c r="B70" s="45">
        <v>640</v>
      </c>
      <c r="C70" s="24">
        <v>0</v>
      </c>
      <c r="D70" s="24">
        <v>0</v>
      </c>
    </row>
    <row r="71" spans="1:4" ht="12.75" hidden="1">
      <c r="A71" s="44" t="s">
        <v>77</v>
      </c>
      <c r="B71" s="45">
        <v>650</v>
      </c>
      <c r="C71" s="26">
        <v>0</v>
      </c>
      <c r="D71" s="26">
        <v>0</v>
      </c>
    </row>
    <row r="72" spans="1:4" ht="12.75" hidden="1">
      <c r="A72" s="44" t="s">
        <v>78</v>
      </c>
      <c r="B72" s="45">
        <v>660</v>
      </c>
      <c r="C72" s="24">
        <v>0</v>
      </c>
      <c r="D72" s="24">
        <v>0</v>
      </c>
    </row>
    <row r="73" spans="1:4" ht="12.75" hidden="1">
      <c r="A73" s="44" t="s">
        <v>84</v>
      </c>
      <c r="B73" s="45">
        <v>670</v>
      </c>
      <c r="C73" s="24"/>
      <c r="D73" s="24"/>
    </row>
    <row r="74" spans="1:4" s="1" customFormat="1" ht="13.5" hidden="1" thickBot="1">
      <c r="A74" s="16" t="s">
        <v>8</v>
      </c>
      <c r="B74" s="31">
        <v>690</v>
      </c>
      <c r="C74" s="27">
        <f>C59+C60+C61+C70+C71+C72+C73</f>
        <v>0</v>
      </c>
      <c r="D74" s="27">
        <f>D59+D60+D61+D70+D71+D72+D73</f>
        <v>2826</v>
      </c>
    </row>
    <row r="75" spans="1:4" s="1" customFormat="1" ht="13.5" hidden="1" thickBot="1">
      <c r="A75" s="21" t="s">
        <v>2</v>
      </c>
      <c r="B75" s="32">
        <v>700</v>
      </c>
      <c r="C75" s="8">
        <f>C49+C57+C74</f>
        <v>0</v>
      </c>
      <c r="D75" s="8">
        <f>D49+D57+D74</f>
        <v>5425</v>
      </c>
    </row>
    <row r="76" spans="1:4" ht="12.75" hidden="1">
      <c r="A76" s="51" t="s">
        <v>194</v>
      </c>
      <c r="B76" s="52"/>
      <c r="C76" s="13"/>
      <c r="D76" s="13" t="s">
        <v>195</v>
      </c>
    </row>
    <row r="77" spans="1:4" ht="12.75" customHeight="1" hidden="1">
      <c r="A77" s="110" t="s">
        <v>9</v>
      </c>
      <c r="B77" s="97" t="s">
        <v>14</v>
      </c>
      <c r="C77" s="93" t="s">
        <v>212</v>
      </c>
      <c r="D77" s="93" t="s">
        <v>209</v>
      </c>
    </row>
    <row r="78" spans="1:4" ht="33" customHeight="1" hidden="1">
      <c r="A78" s="110"/>
      <c r="B78" s="94"/>
      <c r="C78" s="94"/>
      <c r="D78" s="94"/>
    </row>
    <row r="79" spans="1:7" ht="13.5" customHeight="1" hidden="1">
      <c r="A79" s="9" t="s">
        <v>11</v>
      </c>
      <c r="B79" s="11" t="s">
        <v>15</v>
      </c>
      <c r="C79" s="4">
        <v>0</v>
      </c>
      <c r="D79" s="4">
        <v>11637</v>
      </c>
      <c r="E79" s="111"/>
      <c r="F79" s="111"/>
      <c r="G79" s="112"/>
    </row>
    <row r="80" spans="1:7" ht="13.5" customHeight="1" hidden="1">
      <c r="A80" s="10" t="s">
        <v>85</v>
      </c>
      <c r="B80" s="11" t="s">
        <v>16</v>
      </c>
      <c r="C80" s="7">
        <v>0</v>
      </c>
      <c r="D80" s="7">
        <v>8805</v>
      </c>
      <c r="E80" s="111"/>
      <c r="F80" s="111"/>
      <c r="G80" s="112"/>
    </row>
    <row r="81" spans="1:7" ht="13.5" customHeight="1" hidden="1">
      <c r="A81" s="10" t="s">
        <v>86</v>
      </c>
      <c r="B81" s="11" t="s">
        <v>17</v>
      </c>
      <c r="C81" s="7">
        <v>0</v>
      </c>
      <c r="D81" s="7">
        <f>D79-D80</f>
        <v>2832</v>
      </c>
      <c r="E81" s="111"/>
      <c r="F81" s="111"/>
      <c r="G81" s="112"/>
    </row>
    <row r="82" spans="1:7" ht="13.5" customHeight="1" hidden="1">
      <c r="A82" s="10" t="s">
        <v>87</v>
      </c>
      <c r="B82" s="11" t="s">
        <v>18</v>
      </c>
      <c r="C82" s="7">
        <v>0</v>
      </c>
      <c r="D82" s="7">
        <v>960</v>
      </c>
      <c r="E82" s="33"/>
      <c r="F82" s="33"/>
      <c r="G82" s="34"/>
    </row>
    <row r="83" spans="1:7" ht="13.5" customHeight="1" hidden="1">
      <c r="A83" s="10" t="s">
        <v>19</v>
      </c>
      <c r="B83" s="11" t="s">
        <v>88</v>
      </c>
      <c r="C83" s="7">
        <v>0</v>
      </c>
      <c r="D83" s="7">
        <v>1612</v>
      </c>
      <c r="E83" s="113"/>
      <c r="F83" s="113"/>
      <c r="G83" s="114"/>
    </row>
    <row r="84" spans="1:7" s="1" customFormat="1" ht="13.5" customHeight="1" hidden="1">
      <c r="A84" s="5" t="s">
        <v>89</v>
      </c>
      <c r="B84" s="12" t="s">
        <v>20</v>
      </c>
      <c r="C84" s="5">
        <f>C79-C82-C80-C83</f>
        <v>0</v>
      </c>
      <c r="D84" s="5">
        <f>D79-D82-D80-D83</f>
        <v>260</v>
      </c>
      <c r="E84" s="115"/>
      <c r="F84" s="115"/>
      <c r="G84" s="116"/>
    </row>
    <row r="85" spans="1:7" s="2" customFormat="1" ht="13.5" customHeight="1" hidden="1">
      <c r="A85" s="6" t="s">
        <v>90</v>
      </c>
      <c r="B85" s="11" t="s">
        <v>21</v>
      </c>
      <c r="C85" s="7">
        <v>0</v>
      </c>
      <c r="D85" s="7">
        <v>59</v>
      </c>
      <c r="E85" s="117"/>
      <c r="F85" s="117"/>
      <c r="G85" s="118"/>
    </row>
    <row r="86" spans="1:7" s="2" customFormat="1" ht="13.5" customHeight="1" hidden="1">
      <c r="A86" s="6" t="s">
        <v>91</v>
      </c>
      <c r="B86" s="11" t="s">
        <v>22</v>
      </c>
      <c r="C86" s="7">
        <v>0</v>
      </c>
      <c r="D86" s="7">
        <v>110</v>
      </c>
      <c r="E86" s="117"/>
      <c r="F86" s="117"/>
      <c r="G86" s="118"/>
    </row>
    <row r="87" spans="1:7" s="2" customFormat="1" ht="13.5" customHeight="1" hidden="1">
      <c r="A87" s="6" t="s">
        <v>92</v>
      </c>
      <c r="B87" s="11" t="s">
        <v>23</v>
      </c>
      <c r="C87" s="7">
        <f>C84+C85-C86</f>
        <v>0</v>
      </c>
      <c r="D87" s="7">
        <f>D84+D85-D86</f>
        <v>209</v>
      </c>
      <c r="E87" s="111"/>
      <c r="F87" s="111"/>
      <c r="G87" s="112"/>
    </row>
    <row r="88" spans="1:7" s="2" customFormat="1" ht="13.5" customHeight="1" hidden="1">
      <c r="A88" s="6" t="s">
        <v>93</v>
      </c>
      <c r="B88" s="11" t="s">
        <v>24</v>
      </c>
      <c r="C88" s="7">
        <v>0</v>
      </c>
      <c r="D88" s="7">
        <v>0</v>
      </c>
      <c r="E88" s="111"/>
      <c r="F88" s="111"/>
      <c r="G88" s="112"/>
    </row>
    <row r="89" spans="1:7" s="1" customFormat="1" ht="13.5" customHeight="1" hidden="1">
      <c r="A89" s="6" t="s">
        <v>151</v>
      </c>
      <c r="B89" s="11"/>
      <c r="C89" s="7"/>
      <c r="D89" s="7"/>
      <c r="E89" s="117"/>
      <c r="F89" s="117"/>
      <c r="G89" s="118"/>
    </row>
    <row r="90" spans="1:7" s="1" customFormat="1" ht="13.5" customHeight="1" hidden="1">
      <c r="A90" s="6" t="s">
        <v>152</v>
      </c>
      <c r="B90" s="11" t="s">
        <v>94</v>
      </c>
      <c r="C90" s="7">
        <v>0</v>
      </c>
      <c r="D90" s="7">
        <v>0</v>
      </c>
      <c r="E90" s="113"/>
      <c r="F90" s="113"/>
      <c r="G90" s="114"/>
    </row>
    <row r="91" spans="1:7" s="1" customFormat="1" ht="13.5" customHeight="1" hidden="1">
      <c r="A91" s="6" t="s">
        <v>96</v>
      </c>
      <c r="B91" s="11" t="s">
        <v>95</v>
      </c>
      <c r="C91" s="7">
        <v>0</v>
      </c>
      <c r="D91" s="7">
        <v>0</v>
      </c>
      <c r="E91" s="115"/>
      <c r="F91" s="115"/>
      <c r="G91" s="116"/>
    </row>
    <row r="92" spans="1:7" s="1" customFormat="1" ht="13.5" customHeight="1" hidden="1">
      <c r="A92" s="6" t="s">
        <v>99</v>
      </c>
      <c r="B92" s="11" t="s">
        <v>97</v>
      </c>
      <c r="C92" s="7">
        <v>0</v>
      </c>
      <c r="D92" s="7">
        <v>0</v>
      </c>
      <c r="E92" s="36"/>
      <c r="F92" s="36"/>
      <c r="G92" s="37"/>
    </row>
    <row r="93" spans="1:7" s="1" customFormat="1" ht="13.5" customHeight="1" hidden="1">
      <c r="A93" s="6" t="s">
        <v>100</v>
      </c>
      <c r="B93" s="11" t="s">
        <v>98</v>
      </c>
      <c r="C93" s="7">
        <v>0</v>
      </c>
      <c r="D93" s="7">
        <v>0</v>
      </c>
      <c r="E93" s="36"/>
      <c r="F93" s="36"/>
      <c r="G93" s="37"/>
    </row>
    <row r="94" spans="1:7" s="1" customFormat="1" ht="13.5" customHeight="1" hidden="1">
      <c r="A94" s="6" t="s">
        <v>101</v>
      </c>
      <c r="B94" s="11" t="s">
        <v>102</v>
      </c>
      <c r="C94" s="7">
        <v>0</v>
      </c>
      <c r="D94" s="7">
        <v>0</v>
      </c>
      <c r="E94" s="36"/>
      <c r="F94" s="36"/>
      <c r="G94" s="37"/>
    </row>
    <row r="95" spans="1:7" s="1" customFormat="1" ht="13.5" customHeight="1" hidden="1">
      <c r="A95" s="6" t="s">
        <v>153</v>
      </c>
      <c r="B95" s="11"/>
      <c r="C95" s="7"/>
      <c r="D95" s="7"/>
      <c r="E95" s="36"/>
      <c r="F95" s="36"/>
      <c r="G95" s="37"/>
    </row>
    <row r="96" spans="1:7" s="1" customFormat="1" ht="13.5" customHeight="1" hidden="1">
      <c r="A96" s="6" t="s">
        <v>152</v>
      </c>
      <c r="B96" s="11" t="s">
        <v>103</v>
      </c>
      <c r="C96" s="7">
        <v>0</v>
      </c>
      <c r="D96" s="7">
        <v>0</v>
      </c>
      <c r="E96" s="36"/>
      <c r="F96" s="36"/>
      <c r="G96" s="37"/>
    </row>
    <row r="97" spans="1:7" s="1" customFormat="1" ht="13.5" customHeight="1" hidden="1">
      <c r="A97" s="6" t="s">
        <v>105</v>
      </c>
      <c r="B97" s="11" t="s">
        <v>104</v>
      </c>
      <c r="C97" s="7">
        <v>0</v>
      </c>
      <c r="D97" s="7">
        <v>0</v>
      </c>
      <c r="E97" s="36"/>
      <c r="F97" s="36"/>
      <c r="G97" s="37"/>
    </row>
    <row r="98" spans="1:7" s="1" customFormat="1" ht="13.5" customHeight="1" hidden="1">
      <c r="A98" s="6" t="s">
        <v>106</v>
      </c>
      <c r="B98" s="11" t="s">
        <v>25</v>
      </c>
      <c r="C98" s="7">
        <f>C99+C100</f>
        <v>0</v>
      </c>
      <c r="D98" s="7">
        <f>D99+D100</f>
        <v>0</v>
      </c>
      <c r="E98" s="36"/>
      <c r="F98" s="36"/>
      <c r="G98" s="37"/>
    </row>
    <row r="99" spans="1:7" s="1" customFormat="1" ht="13.5" customHeight="1" hidden="1">
      <c r="A99" s="6" t="s">
        <v>154</v>
      </c>
      <c r="B99" s="11" t="s">
        <v>107</v>
      </c>
      <c r="C99" s="7">
        <v>0</v>
      </c>
      <c r="D99" s="7">
        <v>0</v>
      </c>
      <c r="E99" s="36"/>
      <c r="F99" s="36"/>
      <c r="G99" s="37"/>
    </row>
    <row r="100" spans="1:7" s="1" customFormat="1" ht="13.5" customHeight="1" hidden="1">
      <c r="A100" s="6" t="s">
        <v>108</v>
      </c>
      <c r="B100" s="11" t="s">
        <v>109</v>
      </c>
      <c r="C100" s="7">
        <v>0</v>
      </c>
      <c r="D100" s="7">
        <v>0</v>
      </c>
      <c r="E100" s="36"/>
      <c r="F100" s="36"/>
      <c r="G100" s="37"/>
    </row>
    <row r="101" spans="1:7" s="1" customFormat="1" ht="13.5" customHeight="1" hidden="1">
      <c r="A101" s="6" t="s">
        <v>110</v>
      </c>
      <c r="B101" s="11" t="s">
        <v>26</v>
      </c>
      <c r="C101" s="7">
        <v>0</v>
      </c>
      <c r="D101" s="7">
        <v>6</v>
      </c>
      <c r="E101" s="36"/>
      <c r="F101" s="36"/>
      <c r="G101" s="37"/>
    </row>
    <row r="102" spans="1:7" s="1" customFormat="1" ht="13.5" customHeight="1" hidden="1">
      <c r="A102" s="6" t="s">
        <v>155</v>
      </c>
      <c r="B102" s="11" t="s">
        <v>113</v>
      </c>
      <c r="C102" s="7">
        <v>0</v>
      </c>
      <c r="D102" s="7">
        <v>6</v>
      </c>
      <c r="E102" s="36"/>
      <c r="F102" s="36"/>
      <c r="G102" s="37"/>
    </row>
    <row r="103" spans="1:7" s="1" customFormat="1" ht="13.5" customHeight="1" hidden="1">
      <c r="A103" s="6" t="s">
        <v>111</v>
      </c>
      <c r="B103" s="11" t="s">
        <v>114</v>
      </c>
      <c r="C103" s="7">
        <v>0</v>
      </c>
      <c r="D103" s="7">
        <v>0</v>
      </c>
      <c r="E103" s="36"/>
      <c r="F103" s="36"/>
      <c r="G103" s="37"/>
    </row>
    <row r="104" spans="1:7" s="1" customFormat="1" ht="13.5" customHeight="1" hidden="1">
      <c r="A104" s="6" t="s">
        <v>112</v>
      </c>
      <c r="B104" s="11" t="s">
        <v>115</v>
      </c>
      <c r="C104" s="7">
        <v>0</v>
      </c>
      <c r="D104" s="7">
        <v>0</v>
      </c>
      <c r="E104" s="36"/>
      <c r="F104" s="36"/>
      <c r="G104" s="37"/>
    </row>
    <row r="105" spans="1:7" s="2" customFormat="1" ht="13.5" customHeight="1" hidden="1">
      <c r="A105" s="3" t="s">
        <v>157</v>
      </c>
      <c r="B105" s="11" t="s">
        <v>27</v>
      </c>
      <c r="C105" s="3">
        <v>0</v>
      </c>
      <c r="D105" s="3">
        <v>6</v>
      </c>
      <c r="E105" s="117"/>
      <c r="F105" s="117"/>
      <c r="G105" s="118"/>
    </row>
    <row r="106" spans="1:7" s="2" customFormat="1" ht="13.5" customHeight="1" hidden="1">
      <c r="A106" s="3" t="s">
        <v>116</v>
      </c>
      <c r="B106" s="11" t="s">
        <v>28</v>
      </c>
      <c r="C106" s="3">
        <f>C87+C105-C101-C102</f>
        <v>0</v>
      </c>
      <c r="D106" s="3">
        <f>D87+D105-D101-D102</f>
        <v>203</v>
      </c>
      <c r="E106" s="113"/>
      <c r="F106" s="113"/>
      <c r="G106" s="114"/>
    </row>
    <row r="107" spans="1:7" s="2" customFormat="1" ht="13.5" customHeight="1" hidden="1">
      <c r="A107" s="3" t="s">
        <v>31</v>
      </c>
      <c r="B107" s="11" t="s">
        <v>29</v>
      </c>
      <c r="C107" s="3">
        <v>0</v>
      </c>
      <c r="D107" s="3">
        <v>50</v>
      </c>
      <c r="E107" s="115"/>
      <c r="F107" s="115"/>
      <c r="G107" s="116"/>
    </row>
    <row r="108" spans="1:7" s="2" customFormat="1" ht="13.5" customHeight="1" hidden="1">
      <c r="A108" s="3" t="s">
        <v>118</v>
      </c>
      <c r="B108" s="11" t="s">
        <v>117</v>
      </c>
      <c r="C108" s="3">
        <v>0</v>
      </c>
      <c r="D108" s="3">
        <v>0</v>
      </c>
      <c r="E108" s="36"/>
      <c r="F108" s="36"/>
      <c r="G108" s="37"/>
    </row>
    <row r="109" spans="1:7" s="2" customFormat="1" ht="13.5" customHeight="1" hidden="1">
      <c r="A109" s="3" t="s">
        <v>120</v>
      </c>
      <c r="B109" s="11" t="s">
        <v>119</v>
      </c>
      <c r="C109" s="3">
        <v>0</v>
      </c>
      <c r="D109" s="3">
        <v>0</v>
      </c>
      <c r="E109" s="36"/>
      <c r="F109" s="36"/>
      <c r="G109" s="37"/>
    </row>
    <row r="110" spans="1:7" s="2" customFormat="1" ht="13.5" customHeight="1" hidden="1">
      <c r="A110" s="3" t="s">
        <v>122</v>
      </c>
      <c r="B110" s="11" t="s">
        <v>121</v>
      </c>
      <c r="C110" s="3">
        <v>0</v>
      </c>
      <c r="D110" s="3">
        <v>0</v>
      </c>
      <c r="E110" s="117"/>
      <c r="F110" s="117"/>
      <c r="G110" s="118"/>
    </row>
    <row r="111" spans="1:7" s="2" customFormat="1" ht="13.5" customHeight="1" hidden="1">
      <c r="A111" s="3" t="s">
        <v>156</v>
      </c>
      <c r="B111" s="11" t="s">
        <v>30</v>
      </c>
      <c r="C111" s="3">
        <v>0</v>
      </c>
      <c r="D111" s="3">
        <v>4</v>
      </c>
      <c r="E111" s="117"/>
      <c r="F111" s="117"/>
      <c r="G111" s="118"/>
    </row>
    <row r="112" spans="1:7" s="1" customFormat="1" ht="13.5" customHeight="1" hidden="1">
      <c r="A112" s="5" t="s">
        <v>34</v>
      </c>
      <c r="B112" s="12" t="s">
        <v>123</v>
      </c>
      <c r="C112" s="5">
        <f>C106-C107-C110+C109-C111</f>
        <v>0</v>
      </c>
      <c r="D112" s="5">
        <f>D106-D107-D110+D109+D108-D111</f>
        <v>149</v>
      </c>
      <c r="E112" s="111"/>
      <c r="F112" s="111"/>
      <c r="G112" s="112"/>
    </row>
    <row r="113" spans="1:7" s="1" customFormat="1" ht="13.5" customHeight="1" hidden="1">
      <c r="A113" s="3" t="s">
        <v>124</v>
      </c>
      <c r="B113" s="11"/>
      <c r="C113" s="3"/>
      <c r="D113" s="3"/>
      <c r="E113" s="33"/>
      <c r="F113" s="33"/>
      <c r="G113" s="34"/>
    </row>
    <row r="114" spans="1:7" s="1" customFormat="1" ht="13.5" customHeight="1" hidden="1">
      <c r="A114" s="3" t="s">
        <v>125</v>
      </c>
      <c r="B114" s="11" t="s">
        <v>126</v>
      </c>
      <c r="C114" s="3">
        <v>0</v>
      </c>
      <c r="D114" s="3">
        <v>0</v>
      </c>
      <c r="E114" s="33"/>
      <c r="F114" s="33"/>
      <c r="G114" s="34"/>
    </row>
    <row r="115" spans="1:7" s="1" customFormat="1" ht="13.5" customHeight="1" hidden="1">
      <c r="A115" s="3" t="s">
        <v>127</v>
      </c>
      <c r="B115" s="11" t="s">
        <v>128</v>
      </c>
      <c r="C115" s="3">
        <v>0</v>
      </c>
      <c r="D115" s="3">
        <v>0</v>
      </c>
      <c r="E115" s="33"/>
      <c r="F115" s="33"/>
      <c r="G115" s="34"/>
    </row>
    <row r="116" spans="1:7" s="1" customFormat="1" ht="13.5" customHeight="1" hidden="1">
      <c r="A116" s="3" t="s">
        <v>129</v>
      </c>
      <c r="B116" s="11" t="s">
        <v>130</v>
      </c>
      <c r="C116" s="3">
        <v>0</v>
      </c>
      <c r="D116" s="3">
        <v>156</v>
      </c>
      <c r="E116" s="33"/>
      <c r="F116" s="33"/>
      <c r="G116" s="34"/>
    </row>
    <row r="117" spans="1:7" s="1" customFormat="1" ht="13.5" customHeight="1" hidden="1">
      <c r="A117" s="3" t="s">
        <v>131</v>
      </c>
      <c r="B117" s="11" t="s">
        <v>32</v>
      </c>
      <c r="C117" s="64">
        <v>2E-05</v>
      </c>
      <c r="D117" s="64">
        <v>3.2E-05</v>
      </c>
      <c r="E117" s="33"/>
      <c r="F117" s="33"/>
      <c r="G117" s="34"/>
    </row>
    <row r="118" spans="1:7" s="1" customFormat="1" ht="13.5" customHeight="1" hidden="1">
      <c r="A118" s="3" t="s">
        <v>132</v>
      </c>
      <c r="B118" s="11" t="s">
        <v>33</v>
      </c>
      <c r="C118" s="3">
        <v>0</v>
      </c>
      <c r="D118" s="3">
        <v>0</v>
      </c>
      <c r="E118" s="33"/>
      <c r="F118" s="33"/>
      <c r="G118" s="34"/>
    </row>
    <row r="119" spans="1:7" s="1" customFormat="1" ht="13.5" customHeight="1">
      <c r="A119" s="38" t="s">
        <v>185</v>
      </c>
      <c r="B119" s="55"/>
      <c r="C119" s="38"/>
      <c r="D119" s="38"/>
      <c r="E119" s="33"/>
      <c r="F119" s="33"/>
      <c r="G119" s="34"/>
    </row>
    <row r="120" spans="1:7" s="1" customFormat="1" ht="13.5" customHeight="1">
      <c r="A120" s="38" t="s">
        <v>234</v>
      </c>
      <c r="B120" s="55"/>
      <c r="C120" s="38"/>
      <c r="D120" s="38"/>
      <c r="E120" s="33"/>
      <c r="F120" s="33"/>
      <c r="G120" s="34"/>
    </row>
    <row r="121" spans="1:7" s="13" customFormat="1" ht="13.5" customHeight="1">
      <c r="A121" s="14" t="s">
        <v>158</v>
      </c>
      <c r="E121" s="111"/>
      <c r="F121" s="111"/>
      <c r="G121" s="112"/>
    </row>
    <row r="122" spans="1:7" s="13" customFormat="1" ht="33" customHeight="1">
      <c r="A122" s="53" t="s">
        <v>159</v>
      </c>
      <c r="B122" s="95" t="s">
        <v>160</v>
      </c>
      <c r="C122" s="96"/>
      <c r="D122" s="9" t="s">
        <v>161</v>
      </c>
      <c r="E122" s="33"/>
      <c r="F122" s="33"/>
      <c r="G122" s="34"/>
    </row>
    <row r="123" spans="1:7" s="13" customFormat="1" ht="13.5" customHeight="1">
      <c r="A123" s="3" t="s">
        <v>166</v>
      </c>
      <c r="B123" s="95"/>
      <c r="C123" s="96"/>
      <c r="D123" s="3"/>
      <c r="E123" s="33"/>
      <c r="F123" s="33"/>
      <c r="G123" s="34"/>
    </row>
    <row r="124" spans="1:7" s="13" customFormat="1" ht="13.5" customHeight="1">
      <c r="A124" s="3" t="s">
        <v>162</v>
      </c>
      <c r="B124" s="95">
        <v>1389161</v>
      </c>
      <c r="C124" s="96"/>
      <c r="D124" s="3">
        <v>97.6623</v>
      </c>
      <c r="E124" s="33"/>
      <c r="F124" s="33"/>
      <c r="G124" s="34"/>
    </row>
    <row r="125" spans="1:7" s="13" customFormat="1" ht="13.5" customHeight="1">
      <c r="A125" s="3" t="s">
        <v>163</v>
      </c>
      <c r="B125" s="95"/>
      <c r="C125" s="96"/>
      <c r="D125" s="3"/>
      <c r="E125" s="33"/>
      <c r="F125" s="33"/>
      <c r="G125" s="34"/>
    </row>
    <row r="126" spans="1:7" s="13" customFormat="1" ht="13.5" customHeight="1">
      <c r="A126" s="3" t="s">
        <v>165</v>
      </c>
      <c r="B126" s="95"/>
      <c r="C126" s="96"/>
      <c r="D126" s="3"/>
      <c r="E126" s="33"/>
      <c r="F126" s="33"/>
      <c r="G126" s="34"/>
    </row>
    <row r="127" spans="1:7" s="13" customFormat="1" ht="13.5" customHeight="1">
      <c r="A127" s="3" t="s">
        <v>164</v>
      </c>
      <c r="B127" s="95">
        <v>1389161</v>
      </c>
      <c r="C127" s="96"/>
      <c r="D127" s="3">
        <v>97.6623</v>
      </c>
      <c r="E127" s="33"/>
      <c r="F127" s="33"/>
      <c r="G127" s="34"/>
    </row>
    <row r="128" spans="1:7" s="14" customFormat="1" ht="13.5" customHeight="1">
      <c r="A128" s="14" t="s">
        <v>187</v>
      </c>
      <c r="E128" s="113"/>
      <c r="F128" s="113"/>
      <c r="G128" s="114"/>
    </row>
    <row r="129" spans="1:7" s="13" customFormat="1" ht="35.25" customHeight="1">
      <c r="A129" s="91" t="s">
        <v>5</v>
      </c>
      <c r="B129" s="93" t="s">
        <v>35</v>
      </c>
      <c r="C129" s="93" t="s">
        <v>167</v>
      </c>
      <c r="D129" s="97" t="s">
        <v>10</v>
      </c>
      <c r="E129" s="111"/>
      <c r="F129" s="111"/>
      <c r="G129" s="112"/>
    </row>
    <row r="130" spans="1:7" s="13" customFormat="1" ht="6" customHeight="1" hidden="1">
      <c r="A130" s="92"/>
      <c r="B130" s="94"/>
      <c r="C130" s="94"/>
      <c r="D130" s="98"/>
      <c r="E130" s="111"/>
      <c r="F130" s="111"/>
      <c r="G130" s="112"/>
    </row>
    <row r="131" spans="1:7" s="13" customFormat="1" ht="0.75" customHeight="1">
      <c r="A131" s="59"/>
      <c r="B131" s="60"/>
      <c r="C131" s="60"/>
      <c r="D131" s="61"/>
      <c r="E131" s="33"/>
      <c r="F131" s="33"/>
      <c r="G131" s="34"/>
    </row>
    <row r="132" spans="1:7" s="13" customFormat="1" ht="14.25" customHeight="1">
      <c r="A132" s="62" t="s">
        <v>188</v>
      </c>
      <c r="B132" s="60" t="s">
        <v>192</v>
      </c>
      <c r="C132" s="60">
        <v>20</v>
      </c>
      <c r="D132" s="60">
        <v>20</v>
      </c>
      <c r="E132" s="33"/>
      <c r="F132" s="33"/>
      <c r="G132" s="34"/>
    </row>
    <row r="133" spans="1:7" s="13" customFormat="1" ht="14.25" customHeight="1">
      <c r="A133" s="13" t="s">
        <v>190</v>
      </c>
      <c r="B133" s="60" t="s">
        <v>192</v>
      </c>
      <c r="C133" s="60">
        <v>1</v>
      </c>
      <c r="D133" s="60">
        <v>1</v>
      </c>
      <c r="E133" s="33"/>
      <c r="F133" s="33"/>
      <c r="G133" s="34"/>
    </row>
    <row r="134" spans="1:7" s="13" customFormat="1" ht="14.25" customHeight="1">
      <c r="A134" s="13" t="s">
        <v>189</v>
      </c>
      <c r="B134" s="60" t="s">
        <v>192</v>
      </c>
      <c r="C134" s="60">
        <v>0</v>
      </c>
      <c r="D134" s="60">
        <v>0</v>
      </c>
      <c r="E134" s="33"/>
      <c r="F134" s="33"/>
      <c r="G134" s="34"/>
    </row>
    <row r="135" spans="1:7" s="13" customFormat="1" ht="14.25" customHeight="1">
      <c r="A135" s="13" t="s">
        <v>191</v>
      </c>
      <c r="B135" s="60" t="s">
        <v>192</v>
      </c>
      <c r="C135" s="60">
        <v>19</v>
      </c>
      <c r="D135" s="60">
        <v>19</v>
      </c>
      <c r="E135" s="33"/>
      <c r="F135" s="33"/>
      <c r="G135" s="34"/>
    </row>
    <row r="136" spans="1:7" s="13" customFormat="1" ht="14.25" customHeight="1">
      <c r="A136" s="13" t="s">
        <v>189</v>
      </c>
      <c r="B136" s="60" t="s">
        <v>192</v>
      </c>
      <c r="C136" s="60">
        <v>0</v>
      </c>
      <c r="D136" s="60">
        <v>0</v>
      </c>
      <c r="E136" s="33"/>
      <c r="F136" s="33"/>
      <c r="G136" s="34"/>
    </row>
    <row r="137" spans="1:7" s="13" customFormat="1" ht="22.5" customHeight="1">
      <c r="A137" s="3" t="s">
        <v>36</v>
      </c>
      <c r="B137" s="56" t="s">
        <v>186</v>
      </c>
      <c r="C137" s="63">
        <v>35.27</v>
      </c>
      <c r="D137" s="3">
        <v>8.04</v>
      </c>
      <c r="E137" s="111"/>
      <c r="F137" s="111"/>
      <c r="G137" s="112"/>
    </row>
    <row r="138" spans="1:7" s="13" customFormat="1" ht="21" customHeight="1">
      <c r="A138" s="3" t="s">
        <v>168</v>
      </c>
      <c r="B138" s="56" t="s">
        <v>186</v>
      </c>
      <c r="C138" s="3">
        <v>35.27</v>
      </c>
      <c r="D138" s="63">
        <v>8.04</v>
      </c>
      <c r="E138" s="33"/>
      <c r="F138" s="33"/>
      <c r="G138" s="34"/>
    </row>
    <row r="139" spans="1:7" s="13" customFormat="1" ht="13.5" customHeight="1">
      <c r="A139" s="3" t="s">
        <v>37</v>
      </c>
      <c r="B139" s="3" t="s">
        <v>38</v>
      </c>
      <c r="C139" s="63">
        <v>0.02</v>
      </c>
      <c r="D139" s="63">
        <v>0.01</v>
      </c>
      <c r="E139" s="111"/>
      <c r="F139" s="111"/>
      <c r="G139" s="112"/>
    </row>
    <row r="140" spans="1:7" s="13" customFormat="1" ht="13.5" customHeight="1">
      <c r="A140" s="3" t="s">
        <v>169</v>
      </c>
      <c r="B140" s="3" t="s">
        <v>38</v>
      </c>
      <c r="C140" s="63">
        <v>0.02</v>
      </c>
      <c r="D140" s="63">
        <v>0.01</v>
      </c>
      <c r="E140" s="33"/>
      <c r="F140" s="33"/>
      <c r="G140" s="34"/>
    </row>
    <row r="141" spans="1:7" s="13" customFormat="1" ht="13.5" customHeight="1">
      <c r="A141" s="3" t="s">
        <v>196</v>
      </c>
      <c r="B141" s="65" t="s">
        <v>197</v>
      </c>
      <c r="C141" s="66" t="s">
        <v>235</v>
      </c>
      <c r="D141" s="67" t="s">
        <v>229</v>
      </c>
      <c r="E141" s="33"/>
      <c r="F141" s="33"/>
      <c r="G141" s="34"/>
    </row>
    <row r="142" spans="1:7" s="13" customFormat="1" ht="13.5" customHeight="1">
      <c r="A142" s="3" t="s">
        <v>198</v>
      </c>
      <c r="B142" s="65" t="s">
        <v>199</v>
      </c>
      <c r="C142" s="66" t="s">
        <v>236</v>
      </c>
      <c r="D142" s="66" t="s">
        <v>230</v>
      </c>
      <c r="E142" s="33"/>
      <c r="F142" s="33"/>
      <c r="G142" s="34"/>
    </row>
    <row r="143" spans="1:7" s="13" customFormat="1" ht="13.5" customHeight="1">
      <c r="A143" s="3" t="s">
        <v>200</v>
      </c>
      <c r="B143" s="65" t="s">
        <v>199</v>
      </c>
      <c r="C143" s="68" t="s">
        <v>231</v>
      </c>
      <c r="D143" s="68" t="s">
        <v>228</v>
      </c>
      <c r="E143" s="33"/>
      <c r="F143" s="33"/>
      <c r="G143" s="34"/>
    </row>
    <row r="144" spans="1:4" ht="12.75">
      <c r="A144" s="3" t="s">
        <v>40</v>
      </c>
      <c r="B144" s="3" t="s">
        <v>41</v>
      </c>
      <c r="C144" s="3">
        <v>0</v>
      </c>
      <c r="D144" s="3">
        <v>0</v>
      </c>
    </row>
    <row r="145" spans="1:7" s="13" customFormat="1" ht="13.5" customHeight="1" hidden="1">
      <c r="A145" s="3"/>
      <c r="B145" s="65"/>
      <c r="C145" s="68"/>
      <c r="D145" s="68"/>
      <c r="E145" s="33"/>
      <c r="F145" s="33"/>
      <c r="G145" s="34"/>
    </row>
    <row r="146" spans="1:7" s="13" customFormat="1" ht="11.25" customHeight="1">
      <c r="A146" s="3" t="s">
        <v>39</v>
      </c>
      <c r="B146" s="3" t="s">
        <v>201</v>
      </c>
      <c r="C146" s="63">
        <v>3.79</v>
      </c>
      <c r="D146" s="63">
        <v>3.52</v>
      </c>
      <c r="E146" s="113"/>
      <c r="F146" s="113"/>
      <c r="G146" s="114"/>
    </row>
    <row r="147" spans="1:7" s="13" customFormat="1" ht="13.5" customHeight="1">
      <c r="A147" s="14" t="s">
        <v>213</v>
      </c>
      <c r="B147" s="14"/>
      <c r="C147" s="14"/>
      <c r="D147" s="14"/>
      <c r="E147" s="111"/>
      <c r="F147" s="111"/>
      <c r="G147" s="112"/>
    </row>
    <row r="148" spans="1:7" s="14" customFormat="1" ht="13.5" customHeight="1">
      <c r="A148" s="91" t="s">
        <v>5</v>
      </c>
      <c r="B148" s="93" t="s">
        <v>35</v>
      </c>
      <c r="C148" s="93" t="s">
        <v>243</v>
      </c>
      <c r="D148" s="93" t="s">
        <v>232</v>
      </c>
      <c r="E148" s="111"/>
      <c r="F148" s="111"/>
      <c r="G148" s="112"/>
    </row>
    <row r="149" spans="1:7" s="13" customFormat="1" ht="12.75" customHeight="1">
      <c r="A149" s="92"/>
      <c r="B149" s="94"/>
      <c r="C149" s="94"/>
      <c r="D149" s="94"/>
      <c r="E149" s="33"/>
      <c r="F149" s="33"/>
      <c r="G149" s="34"/>
    </row>
    <row r="150" spans="1:7" s="14" customFormat="1" ht="13.5" customHeight="1" hidden="1">
      <c r="A150" s="59"/>
      <c r="B150" s="70"/>
      <c r="C150" s="70"/>
      <c r="D150" s="70"/>
      <c r="E150" s="33"/>
      <c r="F150" s="33"/>
      <c r="G150" s="34"/>
    </row>
    <row r="151" spans="1:7" s="13" customFormat="1" ht="26.25" customHeight="1" hidden="1">
      <c r="A151" s="62"/>
      <c r="B151" s="69"/>
      <c r="C151" s="69"/>
      <c r="D151" s="69"/>
      <c r="E151" s="33"/>
      <c r="F151" s="33"/>
      <c r="G151" s="34"/>
    </row>
    <row r="152" spans="2:7" s="13" customFormat="1" ht="27" customHeight="1" hidden="1">
      <c r="B152" s="70"/>
      <c r="C152" s="70"/>
      <c r="D152" s="70"/>
      <c r="E152" s="33"/>
      <c r="F152" s="33"/>
      <c r="G152" s="34"/>
    </row>
    <row r="153" spans="2:7" s="13" customFormat="1" ht="20.25" customHeight="1" hidden="1">
      <c r="B153" s="70"/>
      <c r="C153" s="70"/>
      <c r="D153" s="70"/>
      <c r="E153" s="33"/>
      <c r="F153" s="33"/>
      <c r="G153" s="34"/>
    </row>
    <row r="154" spans="2:7" s="13" customFormat="1" ht="19.5" customHeight="1" hidden="1">
      <c r="B154" s="70"/>
      <c r="C154" s="70"/>
      <c r="D154" s="70"/>
      <c r="E154" s="33"/>
      <c r="F154" s="33"/>
      <c r="G154" s="34"/>
    </row>
    <row r="155" spans="1:7" s="13" customFormat="1" ht="20.25" customHeight="1">
      <c r="A155" s="71" t="s">
        <v>170</v>
      </c>
      <c r="B155" s="72" t="s">
        <v>186</v>
      </c>
      <c r="C155" s="73">
        <v>7317</v>
      </c>
      <c r="D155" s="73">
        <v>7773</v>
      </c>
      <c r="E155" s="33"/>
      <c r="F155" s="33"/>
      <c r="G155" s="34"/>
    </row>
    <row r="156" spans="1:7" s="13" customFormat="1" ht="25.5" customHeight="1">
      <c r="A156" s="74" t="s">
        <v>214</v>
      </c>
      <c r="B156" s="75" t="s">
        <v>186</v>
      </c>
      <c r="C156" s="76">
        <v>7341</v>
      </c>
      <c r="D156" s="76">
        <v>7644</v>
      </c>
      <c r="E156" s="33"/>
      <c r="F156" s="33"/>
      <c r="G156" s="34"/>
    </row>
    <row r="157" spans="1:7" s="13" customFormat="1" ht="34.5" customHeight="1">
      <c r="A157" s="74" t="s">
        <v>215</v>
      </c>
      <c r="B157" s="77" t="s">
        <v>186</v>
      </c>
      <c r="C157" s="66">
        <v>52</v>
      </c>
      <c r="D157" s="66">
        <v>184</v>
      </c>
      <c r="E157" s="33"/>
      <c r="F157" s="33"/>
      <c r="G157" s="34"/>
    </row>
    <row r="158" spans="1:7" s="13" customFormat="1" ht="23.25" customHeight="1">
      <c r="A158" s="74" t="s">
        <v>173</v>
      </c>
      <c r="B158" s="65" t="s">
        <v>186</v>
      </c>
      <c r="C158" s="66">
        <v>-24</v>
      </c>
      <c r="D158" s="66">
        <v>129</v>
      </c>
      <c r="E158" s="33"/>
      <c r="F158" s="33"/>
      <c r="G158" s="34"/>
    </row>
    <row r="159" spans="1:7" s="13" customFormat="1" ht="21" customHeight="1">
      <c r="A159" s="74" t="s">
        <v>216</v>
      </c>
      <c r="B159" s="65" t="s">
        <v>186</v>
      </c>
      <c r="C159" s="66">
        <v>87</v>
      </c>
      <c r="D159" s="66">
        <v>77</v>
      </c>
      <c r="E159" s="33"/>
      <c r="F159" s="33"/>
      <c r="G159" s="34"/>
    </row>
    <row r="160" spans="1:7" s="13" customFormat="1" ht="19.5" customHeight="1">
      <c r="A160" s="78" t="s">
        <v>217</v>
      </c>
      <c r="B160" s="79" t="s">
        <v>186</v>
      </c>
      <c r="C160" s="80">
        <v>-11</v>
      </c>
      <c r="D160" s="80">
        <v>-22</v>
      </c>
      <c r="E160" s="113"/>
      <c r="F160" s="113"/>
      <c r="G160" s="114"/>
    </row>
    <row r="161" spans="1:7" ht="20.25" customHeight="1">
      <c r="A161" s="81" t="s">
        <v>218</v>
      </c>
      <c r="B161" s="79"/>
      <c r="C161" s="80"/>
      <c r="D161" s="80"/>
      <c r="E161" s="111"/>
      <c r="F161" s="111"/>
      <c r="G161" s="112"/>
    </row>
    <row r="162" spans="1:7" ht="13.5" customHeight="1">
      <c r="A162" s="82" t="s">
        <v>219</v>
      </c>
      <c r="B162" s="83" t="s">
        <v>186</v>
      </c>
      <c r="C162" s="84">
        <v>19</v>
      </c>
      <c r="D162" s="84">
        <v>40</v>
      </c>
      <c r="E162" s="54"/>
      <c r="F162" s="54"/>
      <c r="G162" s="54"/>
    </row>
    <row r="163" spans="1:7" s="1" customFormat="1" ht="12.75" customHeight="1">
      <c r="A163" s="85" t="s">
        <v>220</v>
      </c>
      <c r="B163" s="86"/>
      <c r="C163" s="76"/>
      <c r="D163" s="76"/>
      <c r="E163" s="119"/>
      <c r="F163" s="119"/>
      <c r="G163" s="119"/>
    </row>
    <row r="164" spans="1:7" s="1" customFormat="1" ht="15" customHeight="1">
      <c r="A164" s="87" t="s">
        <v>177</v>
      </c>
      <c r="B164" s="88" t="s">
        <v>186</v>
      </c>
      <c r="C164" s="76">
        <v>33</v>
      </c>
      <c r="D164" s="76">
        <v>144</v>
      </c>
      <c r="E164" s="58"/>
      <c r="F164" s="58"/>
      <c r="G164" s="58"/>
    </row>
    <row r="165" spans="1:4" ht="12.75" customHeight="1">
      <c r="A165" s="13" t="s">
        <v>221</v>
      </c>
      <c r="B165" s="3" t="s">
        <v>186</v>
      </c>
      <c r="C165" s="66">
        <v>457</v>
      </c>
      <c r="D165" s="66">
        <v>453</v>
      </c>
    </row>
    <row r="166" spans="1:4" ht="12.75">
      <c r="A166" s="3" t="s">
        <v>222</v>
      </c>
      <c r="B166" s="56" t="s">
        <v>186</v>
      </c>
      <c r="C166" s="66" t="s">
        <v>223</v>
      </c>
      <c r="D166" s="66" t="s">
        <v>223</v>
      </c>
    </row>
    <row r="167" spans="1:4" ht="12.75">
      <c r="A167" s="4" t="s">
        <v>224</v>
      </c>
      <c r="B167" s="4" t="s">
        <v>186</v>
      </c>
      <c r="C167" s="89" t="s">
        <v>223</v>
      </c>
      <c r="D167" s="89" t="s">
        <v>223</v>
      </c>
    </row>
    <row r="168" spans="1:4" ht="12.75" hidden="1">
      <c r="A168" s="3"/>
      <c r="B168" s="3"/>
      <c r="C168" s="3"/>
      <c r="D168" s="3"/>
    </row>
    <row r="169" spans="1:4" ht="12.75">
      <c r="A169" s="14" t="s">
        <v>202</v>
      </c>
      <c r="B169" s="14"/>
      <c r="C169" s="14"/>
      <c r="D169" s="14"/>
    </row>
    <row r="170" spans="1:4" ht="12.75" hidden="1">
      <c r="A170" s="91" t="s">
        <v>5</v>
      </c>
      <c r="B170" s="93" t="s">
        <v>35</v>
      </c>
      <c r="C170" s="93" t="s">
        <v>167</v>
      </c>
      <c r="D170" s="97" t="s">
        <v>167</v>
      </c>
    </row>
    <row r="171" spans="1:4" ht="12.75" hidden="1">
      <c r="A171" s="92"/>
      <c r="B171" s="94"/>
      <c r="C171" s="94"/>
      <c r="D171" s="98"/>
    </row>
    <row r="172" spans="1:4" ht="22.5" hidden="1">
      <c r="A172" s="3" t="s">
        <v>170</v>
      </c>
      <c r="B172" s="56" t="s">
        <v>181</v>
      </c>
      <c r="C172" s="3">
        <v>76396</v>
      </c>
      <c r="D172" s="3">
        <v>76396</v>
      </c>
    </row>
    <row r="173" spans="1:4" ht="22.5" hidden="1">
      <c r="A173" s="9" t="s">
        <v>171</v>
      </c>
      <c r="B173" s="56" t="s">
        <v>181</v>
      </c>
      <c r="C173" s="3">
        <v>75176</v>
      </c>
      <c r="D173" s="3">
        <v>75176</v>
      </c>
    </row>
    <row r="174" spans="1:4" ht="22.5" hidden="1">
      <c r="A174" s="3" t="s">
        <v>172</v>
      </c>
      <c r="B174" s="56" t="s">
        <v>181</v>
      </c>
      <c r="C174" s="3">
        <f>C175+C176+C177</f>
        <v>1245</v>
      </c>
      <c r="D174" s="3">
        <f>D175+D176+D177</f>
        <v>1245</v>
      </c>
    </row>
    <row r="175" spans="1:4" ht="22.5" hidden="1">
      <c r="A175" s="3" t="s">
        <v>173</v>
      </c>
      <c r="B175" s="56" t="s">
        <v>181</v>
      </c>
      <c r="C175" s="3">
        <v>1220</v>
      </c>
      <c r="D175" s="3">
        <v>1220</v>
      </c>
    </row>
    <row r="176" spans="1:4" ht="22.5" hidden="1">
      <c r="A176" s="3" t="s">
        <v>174</v>
      </c>
      <c r="B176" s="56" t="s">
        <v>181</v>
      </c>
      <c r="C176" s="3">
        <v>-3</v>
      </c>
      <c r="D176" s="3">
        <v>-3</v>
      </c>
    </row>
    <row r="177" spans="1:4" ht="22.5" hidden="1">
      <c r="A177" s="9" t="s">
        <v>175</v>
      </c>
      <c r="B177" s="56" t="s">
        <v>181</v>
      </c>
      <c r="C177" s="3">
        <v>28</v>
      </c>
      <c r="D177" s="3">
        <v>28</v>
      </c>
    </row>
    <row r="178" spans="1:4" ht="33.75" hidden="1">
      <c r="A178" s="9" t="s">
        <v>176</v>
      </c>
      <c r="B178" s="56" t="s">
        <v>181</v>
      </c>
      <c r="C178" s="3">
        <v>295</v>
      </c>
      <c r="D178" s="3">
        <v>295</v>
      </c>
    </row>
    <row r="179" spans="1:4" ht="22.5" hidden="1">
      <c r="A179" s="3" t="s">
        <v>177</v>
      </c>
      <c r="B179" s="56" t="s">
        <v>181</v>
      </c>
      <c r="C179" s="3">
        <f>C174-C178</f>
        <v>950</v>
      </c>
      <c r="D179" s="3">
        <f>D174-D178</f>
        <v>950</v>
      </c>
    </row>
    <row r="180" spans="1:4" ht="22.5" hidden="1">
      <c r="A180" s="3" t="s">
        <v>71</v>
      </c>
      <c r="B180" s="56" t="s">
        <v>181</v>
      </c>
      <c r="C180" s="3">
        <v>1082</v>
      </c>
      <c r="D180" s="3">
        <v>1082</v>
      </c>
    </row>
    <row r="181" spans="1:4" ht="22.5" hidden="1">
      <c r="A181" s="3" t="s">
        <v>51</v>
      </c>
      <c r="B181" s="56" t="s">
        <v>181</v>
      </c>
      <c r="C181" s="3">
        <v>231</v>
      </c>
      <c r="D181" s="3">
        <v>231</v>
      </c>
    </row>
    <row r="182" spans="1:4" ht="22.5" hidden="1">
      <c r="A182" s="3" t="s">
        <v>178</v>
      </c>
      <c r="B182" s="56" t="s">
        <v>181</v>
      </c>
      <c r="C182" s="3">
        <v>4379</v>
      </c>
      <c r="D182" s="3">
        <v>4379</v>
      </c>
    </row>
    <row r="183" spans="1:4" ht="12.75">
      <c r="A183" s="4" t="s">
        <v>179</v>
      </c>
      <c r="B183" s="4" t="s">
        <v>180</v>
      </c>
      <c r="C183" s="4">
        <v>103</v>
      </c>
      <c r="D183" s="4">
        <v>119</v>
      </c>
    </row>
    <row r="184" spans="1:4" ht="12.75">
      <c r="A184" s="57" t="s">
        <v>183</v>
      </c>
      <c r="B184" s="14"/>
      <c r="C184" s="14"/>
      <c r="D184" s="14"/>
    </row>
    <row r="185" spans="1:4" ht="12.75">
      <c r="A185" s="57" t="s">
        <v>182</v>
      </c>
      <c r="B185" s="14"/>
      <c r="C185" s="14"/>
      <c r="D185" s="14"/>
    </row>
    <row r="186" spans="1:4" ht="12.75">
      <c r="A186" s="90" t="s">
        <v>242</v>
      </c>
      <c r="B186" s="52"/>
      <c r="C186" s="52"/>
      <c r="D186" s="13"/>
    </row>
    <row r="187" spans="1:4" ht="12.75">
      <c r="A187" s="57" t="s">
        <v>203</v>
      </c>
      <c r="B187" s="14"/>
      <c r="C187" s="14"/>
      <c r="D187" s="14"/>
    </row>
    <row r="188" spans="1:4" ht="12.75">
      <c r="A188" s="39" t="s">
        <v>237</v>
      </c>
      <c r="B188" s="13"/>
      <c r="C188" s="13"/>
      <c r="D188" s="13"/>
    </row>
    <row r="189" spans="1:4" ht="12.75">
      <c r="A189" s="57" t="s">
        <v>226</v>
      </c>
      <c r="B189" s="13"/>
      <c r="C189" s="13"/>
      <c r="D189" s="13"/>
    </row>
    <row r="190" spans="1:4" ht="12.75">
      <c r="A190" s="57" t="s">
        <v>184</v>
      </c>
      <c r="B190" s="13"/>
      <c r="C190" s="13"/>
      <c r="D190" s="13"/>
    </row>
    <row r="191" spans="1:4" ht="12.75">
      <c r="A191" s="57" t="s">
        <v>204</v>
      </c>
      <c r="B191" s="13"/>
      <c r="C191" s="13"/>
      <c r="D191" s="13"/>
    </row>
    <row r="192" spans="1:4" ht="12.75">
      <c r="A192" s="39" t="s">
        <v>227</v>
      </c>
      <c r="B192" s="13"/>
      <c r="C192" s="13"/>
      <c r="D192" s="13"/>
    </row>
    <row r="193" spans="1:4" ht="12.75">
      <c r="A193" s="15"/>
      <c r="B193" s="13"/>
      <c r="C193" s="13"/>
      <c r="D193" s="13"/>
    </row>
    <row r="194" spans="1:4" ht="12.75" hidden="1">
      <c r="A194" s="15"/>
      <c r="B194" s="13"/>
      <c r="C194" s="13"/>
      <c r="D194" s="13"/>
    </row>
    <row r="195" spans="1:4" ht="12.75" hidden="1">
      <c r="A195" s="13"/>
      <c r="B195" s="13"/>
      <c r="C195" s="13"/>
      <c r="D195" s="13"/>
    </row>
    <row r="196" ht="12.75">
      <c r="A196" s="13" t="s">
        <v>238</v>
      </c>
    </row>
    <row r="197" ht="12.75">
      <c r="A197" s="13" t="s">
        <v>239</v>
      </c>
    </row>
    <row r="198" ht="12.75">
      <c r="A198" s="13" t="s">
        <v>205</v>
      </c>
    </row>
    <row r="199" ht="12.75">
      <c r="A199" s="13"/>
    </row>
    <row r="200" ht="12.75">
      <c r="A200" s="13" t="s">
        <v>240</v>
      </c>
    </row>
    <row r="201" ht="12.75">
      <c r="A201" s="13" t="s">
        <v>244</v>
      </c>
    </row>
    <row r="202" ht="12.75">
      <c r="A202" s="13" t="s">
        <v>206</v>
      </c>
    </row>
    <row r="203" ht="12.75">
      <c r="A203" s="13" t="s">
        <v>207</v>
      </c>
    </row>
    <row r="204" spans="1:2" ht="12.75">
      <c r="A204" s="90" t="s">
        <v>241</v>
      </c>
      <c r="B204" s="13"/>
    </row>
    <row r="205" spans="1:2" ht="12.75">
      <c r="A205" s="15"/>
      <c r="B205" s="13"/>
    </row>
    <row r="206" ht="12.75" hidden="1"/>
    <row r="207" ht="12.75" hidden="1"/>
    <row r="208" ht="12.75" hidden="1"/>
    <row r="209" spans="1:2" ht="12.75">
      <c r="A209" s="15" t="s">
        <v>42</v>
      </c>
      <c r="B209" s="13" t="s">
        <v>233</v>
      </c>
    </row>
    <row r="210" spans="1:2" ht="12.75">
      <c r="A210" s="15" t="s">
        <v>43</v>
      </c>
      <c r="B210" s="13" t="s">
        <v>44</v>
      </c>
    </row>
  </sheetData>
  <sheetProtection/>
  <mergeCells count="62">
    <mergeCell ref="E161:G161"/>
    <mergeCell ref="E163:G163"/>
    <mergeCell ref="E137:G137"/>
    <mergeCell ref="E139:G139"/>
    <mergeCell ref="E146:G146"/>
    <mergeCell ref="E147:G147"/>
    <mergeCell ref="E148:G148"/>
    <mergeCell ref="E160:G160"/>
    <mergeCell ref="E128:G128"/>
    <mergeCell ref="A129:A130"/>
    <mergeCell ref="B129:B130"/>
    <mergeCell ref="D129:D130"/>
    <mergeCell ref="E129:G129"/>
    <mergeCell ref="E130:G130"/>
    <mergeCell ref="C129:C130"/>
    <mergeCell ref="E111:G111"/>
    <mergeCell ref="E112:G112"/>
    <mergeCell ref="E121:G121"/>
    <mergeCell ref="E105:G105"/>
    <mergeCell ref="E106:G106"/>
    <mergeCell ref="E107:G107"/>
    <mergeCell ref="E110:G110"/>
    <mergeCell ref="E86:G86"/>
    <mergeCell ref="E87:G87"/>
    <mergeCell ref="E88:G88"/>
    <mergeCell ref="E89:G89"/>
    <mergeCell ref="E90:G90"/>
    <mergeCell ref="E91:G91"/>
    <mergeCell ref="E79:G79"/>
    <mergeCell ref="E80:G80"/>
    <mergeCell ref="E81:G81"/>
    <mergeCell ref="E83:G83"/>
    <mergeCell ref="E84:G84"/>
    <mergeCell ref="E85:G85"/>
    <mergeCell ref="A39:D39"/>
    <mergeCell ref="A40:D40"/>
    <mergeCell ref="A50:D50"/>
    <mergeCell ref="A58:D58"/>
    <mergeCell ref="A77:A78"/>
    <mergeCell ref="B77:B78"/>
    <mergeCell ref="D77:D78"/>
    <mergeCell ref="C77:C78"/>
    <mergeCell ref="A6:A7"/>
    <mergeCell ref="B6:B7"/>
    <mergeCell ref="D6:D7"/>
    <mergeCell ref="C6:C7"/>
    <mergeCell ref="A9:D9"/>
    <mergeCell ref="A22:D22"/>
    <mergeCell ref="D170:D171"/>
    <mergeCell ref="B122:C122"/>
    <mergeCell ref="B123:C123"/>
    <mergeCell ref="B124:C124"/>
    <mergeCell ref="B125:C125"/>
    <mergeCell ref="B148:B149"/>
    <mergeCell ref="C148:C149"/>
    <mergeCell ref="D148:D149"/>
    <mergeCell ref="A170:A171"/>
    <mergeCell ref="B170:B171"/>
    <mergeCell ref="B126:C126"/>
    <mergeCell ref="B127:C127"/>
    <mergeCell ref="C170:C171"/>
    <mergeCell ref="A148:A149"/>
  </mergeCells>
  <printOptions/>
  <pageMargins left="0.51" right="0.22" top="0.17" bottom="0.19" header="0.16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Горбунова Наталья Юрьевна</dc:creator>
  <cp:keywords/>
  <dc:description/>
  <cp:lastModifiedBy>User</cp:lastModifiedBy>
  <cp:lastPrinted>2024-03-27T05:46:37Z</cp:lastPrinted>
  <dcterms:created xsi:type="dcterms:W3CDTF">2000-11-30T06:17:13Z</dcterms:created>
  <dcterms:modified xsi:type="dcterms:W3CDTF">2024-03-27T07:41:33Z</dcterms:modified>
  <cp:category/>
  <cp:version/>
  <cp:contentType/>
  <cp:contentStatus/>
</cp:coreProperties>
</file>